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APeric\Desktop\Godišnji i polugodišnji izvještaji o izvršenju\Polugodišnji izvještaj o izvršenju proračuna 2025-srpanj 2025\"/>
    </mc:Choice>
  </mc:AlternateContent>
  <xr:revisionPtr revIDLastSave="0" documentId="8_{61C81948-13B3-4DB0-8BEC-07A439E9B8C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</sheets>
  <definedNames>
    <definedName name="_xlnm.Print_Area" localSheetId="1">' Račun prihoda i rashoda'!$B$1:$I$93</definedName>
    <definedName name="_xlnm.Print_Area" localSheetId="0">SAŽETAK!$B$1:$L$27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3" l="1"/>
  <c r="L17" i="3"/>
  <c r="L18" i="3"/>
  <c r="L19" i="3"/>
  <c r="L20" i="3"/>
  <c r="L21" i="3"/>
  <c r="L22" i="3"/>
  <c r="L23" i="3"/>
  <c r="L24" i="3"/>
  <c r="L26" i="3"/>
  <c r="L27" i="3"/>
  <c r="L29" i="3"/>
  <c r="L30" i="3"/>
  <c r="L31" i="3"/>
  <c r="L32" i="3"/>
  <c r="L33" i="3"/>
  <c r="K16" i="3"/>
  <c r="K20" i="3"/>
  <c r="K22" i="3"/>
  <c r="K23" i="3"/>
  <c r="K24" i="3"/>
  <c r="K25" i="3"/>
  <c r="K26" i="3"/>
  <c r="K27" i="3"/>
  <c r="K29" i="3"/>
  <c r="K30" i="3"/>
  <c r="K31" i="3"/>
  <c r="K32" i="3"/>
  <c r="K33" i="3"/>
  <c r="L15" i="3"/>
  <c r="K15" i="3"/>
  <c r="L12" i="3"/>
  <c r="K12" i="3"/>
  <c r="L11" i="3"/>
  <c r="K11" i="3"/>
  <c r="L10" i="3"/>
  <c r="K10" i="3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49" i="7"/>
  <c r="I248" i="7"/>
  <c r="I246" i="7"/>
  <c r="I247" i="7"/>
  <c r="I245" i="7"/>
  <c r="I244" i="7"/>
  <c r="I243" i="7"/>
  <c r="I242" i="7"/>
  <c r="I241" i="7"/>
  <c r="I240" i="7"/>
  <c r="I239" i="7"/>
  <c r="I238" i="7"/>
  <c r="I229" i="7"/>
  <c r="I237" i="7"/>
  <c r="I236" i="7"/>
  <c r="I235" i="7"/>
  <c r="I234" i="7"/>
  <c r="I233" i="7"/>
  <c r="I232" i="7"/>
  <c r="I228" i="7"/>
  <c r="I227" i="7"/>
  <c r="I226" i="7"/>
  <c r="I225" i="7"/>
  <c r="I224" i="7"/>
  <c r="I223" i="7"/>
  <c r="I220" i="7"/>
  <c r="I219" i="7"/>
  <c r="I218" i="7"/>
  <c r="I217" i="7"/>
  <c r="I214" i="7"/>
  <c r="I213" i="7"/>
  <c r="I212" i="7"/>
  <c r="I211" i="7"/>
  <c r="I210" i="7"/>
  <c r="I209" i="7"/>
  <c r="I203" i="7"/>
  <c r="I202" i="7"/>
  <c r="I201" i="7"/>
  <c r="I200" i="7"/>
  <c r="I198" i="7"/>
  <c r="I195" i="7"/>
  <c r="I194" i="7"/>
  <c r="I193" i="7"/>
  <c r="I192" i="7"/>
  <c r="I188" i="7"/>
  <c r="I187" i="7"/>
  <c r="I186" i="7"/>
  <c r="I185" i="7"/>
  <c r="I184" i="7"/>
  <c r="I183" i="7"/>
  <c r="I182" i="7"/>
  <c r="I181" i="7"/>
  <c r="I180" i="7"/>
  <c r="I179" i="7"/>
  <c r="I178" i="7"/>
  <c r="I176" i="7"/>
  <c r="I175" i="7"/>
  <c r="I174" i="7"/>
  <c r="I173" i="7"/>
  <c r="I172" i="7"/>
  <c r="I171" i="7"/>
  <c r="I170" i="7"/>
  <c r="I169" i="7"/>
  <c r="I168" i="7"/>
  <c r="I167" i="7"/>
  <c r="I166" i="7"/>
  <c r="I165" i="7"/>
  <c r="I164" i="7"/>
  <c r="I161" i="7"/>
  <c r="I162" i="7"/>
  <c r="I163" i="7"/>
  <c r="I160" i="7"/>
  <c r="I159" i="7"/>
  <c r="I158" i="7"/>
  <c r="I157" i="7"/>
  <c r="I156" i="7"/>
  <c r="I155" i="7"/>
  <c r="I151" i="7"/>
  <c r="I150" i="7"/>
  <c r="I149" i="7"/>
  <c r="I148" i="7"/>
  <c r="I147" i="7"/>
  <c r="I146" i="7"/>
  <c r="I145" i="7"/>
  <c r="I144" i="7"/>
  <c r="I143" i="7"/>
  <c r="I142" i="7"/>
  <c r="I141" i="7"/>
  <c r="I132" i="7"/>
  <c r="I131" i="7"/>
  <c r="I130" i="7"/>
  <c r="I129" i="7"/>
  <c r="I128" i="7"/>
  <c r="I127" i="7"/>
  <c r="I126" i="7"/>
  <c r="I125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7" i="7"/>
  <c r="I95" i="7"/>
  <c r="I54" i="7"/>
  <c r="I55" i="7"/>
  <c r="I56" i="7"/>
  <c r="I91" i="7"/>
  <c r="I81" i="7"/>
  <c r="I80" i="7"/>
  <c r="I79" i="7"/>
  <c r="I78" i="7"/>
  <c r="I75" i="7"/>
  <c r="I77" i="7"/>
  <c r="I76" i="7"/>
  <c r="I74" i="7"/>
  <c r="I73" i="7"/>
  <c r="I72" i="7"/>
  <c r="I71" i="7"/>
  <c r="I67" i="7"/>
  <c r="I61" i="7"/>
  <c r="I60" i="7"/>
  <c r="I59" i="7"/>
  <c r="I58" i="7"/>
  <c r="I68" i="7"/>
  <c r="I216" i="7"/>
  <c r="I215" i="7"/>
  <c r="I199" i="7"/>
  <c r="I197" i="7"/>
  <c r="I196" i="7"/>
  <c r="I177" i="7"/>
  <c r="I154" i="7"/>
  <c r="I153" i="7"/>
  <c r="I152" i="7"/>
  <c r="I140" i="7"/>
  <c r="I139" i="7"/>
  <c r="I138" i="7"/>
  <c r="I137" i="7"/>
  <c r="I136" i="7"/>
  <c r="I135" i="7"/>
  <c r="I134" i="7"/>
  <c r="I133" i="7"/>
  <c r="I124" i="7"/>
  <c r="I90" i="7"/>
  <c r="I89" i="7"/>
  <c r="I88" i="7"/>
  <c r="I87" i="7"/>
  <c r="I86" i="7"/>
  <c r="I85" i="7"/>
  <c r="I83" i="7"/>
  <c r="I82" i="7"/>
  <c r="I70" i="7"/>
  <c r="I69" i="7"/>
  <c r="I66" i="7"/>
  <c r="I65" i="7"/>
  <c r="I64" i="7"/>
  <c r="I63" i="7"/>
  <c r="I62" i="7"/>
  <c r="I57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0" i="7"/>
  <c r="I11" i="7"/>
  <c r="I12" i="7"/>
  <c r="I13" i="7"/>
  <c r="I15" i="7"/>
  <c r="I16" i="7"/>
  <c r="I17" i="7"/>
  <c r="I18" i="7"/>
  <c r="I19" i="7"/>
  <c r="I9" i="7"/>
  <c r="I8" i="7"/>
  <c r="H6" i="8"/>
  <c r="H7" i="8"/>
  <c r="H9" i="8"/>
  <c r="G7" i="8"/>
  <c r="G9" i="8"/>
  <c r="G6" i="8"/>
  <c r="H7" i="5"/>
  <c r="H8" i="5"/>
  <c r="H9" i="5"/>
  <c r="H10" i="5"/>
  <c r="H11" i="5"/>
  <c r="H13" i="5"/>
  <c r="H14" i="5"/>
  <c r="H17" i="5"/>
  <c r="H18" i="5"/>
  <c r="H19" i="5"/>
  <c r="H20" i="5"/>
  <c r="H21" i="5"/>
  <c r="H22" i="5"/>
  <c r="H23" i="5"/>
  <c r="H24" i="5"/>
  <c r="H25" i="5"/>
  <c r="H6" i="5"/>
  <c r="G7" i="5"/>
  <c r="G8" i="5"/>
  <c r="G9" i="5"/>
  <c r="G10" i="5"/>
  <c r="G11" i="5"/>
  <c r="G13" i="5"/>
  <c r="G14" i="5"/>
  <c r="G17" i="5"/>
  <c r="G18" i="5"/>
  <c r="G19" i="5"/>
  <c r="G20" i="5"/>
  <c r="G21" i="5"/>
  <c r="G22" i="5"/>
  <c r="G23" i="5"/>
  <c r="G24" i="5"/>
  <c r="G25" i="5"/>
  <c r="G6" i="5"/>
  <c r="L42" i="3"/>
  <c r="L43" i="3"/>
  <c r="L44" i="3"/>
  <c r="L45" i="3"/>
  <c r="L46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1" i="3"/>
  <c r="L82" i="3"/>
  <c r="L83" i="3"/>
  <c r="L84" i="3"/>
  <c r="L85" i="3"/>
  <c r="L86" i="3"/>
  <c r="L87" i="3"/>
  <c r="L88" i="3"/>
  <c r="L90" i="3"/>
  <c r="L91" i="3"/>
  <c r="L93" i="3"/>
  <c r="L96" i="3"/>
  <c r="L99" i="3"/>
  <c r="L100" i="3"/>
  <c r="L101" i="3"/>
  <c r="L102" i="3"/>
  <c r="L103" i="3"/>
  <c r="L104" i="3"/>
  <c r="L105" i="3"/>
  <c r="L106" i="3"/>
  <c r="L108" i="3"/>
  <c r="L109" i="3"/>
  <c r="L110" i="3"/>
  <c r="L111" i="3"/>
  <c r="L112" i="3"/>
  <c r="L113" i="3"/>
  <c r="L114" i="3"/>
  <c r="L41" i="3"/>
  <c r="K42" i="3"/>
  <c r="K43" i="3"/>
  <c r="K44" i="3"/>
  <c r="K45" i="3"/>
  <c r="K46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1" i="3"/>
  <c r="K82" i="3"/>
  <c r="K83" i="3"/>
  <c r="K84" i="3"/>
  <c r="K85" i="3"/>
  <c r="K86" i="3"/>
  <c r="K87" i="3"/>
  <c r="K88" i="3"/>
  <c r="K90" i="3"/>
  <c r="K91" i="3"/>
  <c r="K93" i="3"/>
  <c r="K94" i="3"/>
  <c r="K96" i="3"/>
  <c r="K97" i="3"/>
  <c r="K98" i="3"/>
  <c r="K99" i="3"/>
  <c r="K100" i="3"/>
  <c r="K101" i="3"/>
  <c r="K102" i="3"/>
  <c r="K103" i="3"/>
  <c r="K104" i="3"/>
  <c r="K105" i="3"/>
  <c r="K106" i="3"/>
  <c r="K108" i="3"/>
  <c r="K109" i="3"/>
  <c r="K112" i="3"/>
  <c r="K115" i="3"/>
  <c r="K116" i="3"/>
  <c r="K41" i="3"/>
  <c r="J41" i="3"/>
  <c r="H41" i="3"/>
  <c r="H42" i="3"/>
  <c r="H52" i="3"/>
  <c r="H65" i="3"/>
  <c r="I41" i="3"/>
  <c r="L26" i="1"/>
  <c r="L25" i="1"/>
  <c r="L24" i="1"/>
  <c r="L12" i="1"/>
  <c r="L13" i="1"/>
  <c r="L14" i="1"/>
  <c r="L15" i="1"/>
  <c r="L16" i="1"/>
  <c r="L10" i="1"/>
  <c r="K25" i="1"/>
  <c r="K24" i="1"/>
  <c r="K13" i="1"/>
  <c r="K14" i="1"/>
  <c r="K15" i="1"/>
  <c r="K10" i="1"/>
  <c r="I26" i="1"/>
  <c r="H26" i="1"/>
  <c r="I15" i="1"/>
  <c r="H15" i="1"/>
  <c r="I12" i="1"/>
  <c r="I16" i="1" s="1"/>
  <c r="H12" i="1"/>
  <c r="H16" i="1" s="1"/>
  <c r="J26" i="1"/>
  <c r="J27" i="1" s="1"/>
  <c r="J12" i="1"/>
  <c r="J15" i="1"/>
  <c r="J16" i="1"/>
  <c r="G26" i="1"/>
  <c r="G15" i="1"/>
  <c r="G12" i="1"/>
  <c r="K12" i="1" s="1"/>
  <c r="K26" i="1" l="1"/>
  <c r="I27" i="1"/>
  <c r="H27" i="1"/>
  <c r="G16" i="1"/>
  <c r="K16" i="1" l="1"/>
  <c r="G27" i="1"/>
</calcChain>
</file>

<file path=xl/sharedStrings.xml><?xml version="1.0" encoding="utf-8"?>
<sst xmlns="http://schemas.openxmlformats.org/spreadsheetml/2006/main" count="546" uniqueCount="227">
  <si>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</si>
  <si>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</si>
  <si>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</si>
  <si>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</si>
  <si>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</si>
  <si>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</si>
  <si>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</si>
  <si>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</si>
  <si>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</si>
  <si>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</si>
  <si>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</si>
  <si>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</si>
  <si>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</si>
  <si>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</si>
  <si>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</si>
  <si>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</si>
  <si>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</si>
  <si>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</si>
  <si>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</si>
  <si>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…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</si>
  <si>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</si>
  <si>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</si>
  <si>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</si>
  <si>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</si>
  <si>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</si>
  <si>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</si>
  <si>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</si>
  <si>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</si>
  <si>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</si>
  <si>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</si>
  <si>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Prihodi od prodaje nefinancijske imovine</t>
  </si>
  <si>
    <t>Prihodi od prodaje proizvedene dugotrajne imovine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</si>
  <si>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</si>
  <si>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</si>
  <si>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</si>
  <si>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</si>
  <si>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</si>
  <si>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</si>
  <si>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</si>
  <si>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</si>
  <si>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</si>
  <si>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</si>
  <si>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</si>
  <si>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</si>
  <si>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</si>
  <si>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</si>
  <si>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</si>
  <si>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</si>
  <si>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</si>
  <si>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Materijalna imovina - prirodna bogatstva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</si>
  <si>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</si>
  <si>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</si>
  <si>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</si>
  <si>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</si>
  <si>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</si>
  <si>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</si>
  <si>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</si>
  <si>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</si>
  <si>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</si>
  <si>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</si>
  <si>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</si>
  <si>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5=4/3*100</t>
  </si>
  <si>
    <t>UKUPNO PRIMICI</t>
  </si>
  <si>
    <t xml:space="preserve">UKUPNO IZDACI 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</si>
  <si>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</si>
  <si>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</si>
  <si>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</si>
  <si>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</si>
  <si>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</si>
  <si>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</si>
  <si>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</si>
  <si>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</si>
  <si>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</si>
  <si>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</si>
  <si>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</si>
  <si>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</si>
  <si>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</si>
  <si>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</si>
  <si>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IZVORNI PLAN ILI REBALANS N.*</t>
  </si>
  <si>
    <t>TEKUĆI PLAN N.*</t>
  </si>
  <si>
    <t xml:space="preserve">OSTVARENJE/IZVRŠENJE 
N. 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</si>
  <si>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</si>
  <si>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</si>
  <si>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OSTVARENJE/IZVRŠENJE 
N-1. 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</si>
  <si>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</si>
  <si>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</si>
  <si>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</si>
  <si>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OSTVARENJE/IZVRŠENJE 
01.2024.-06.2024.</t>
  </si>
  <si>
    <t>IZVORNI PLAN ILI REBALANS 2025.</t>
  </si>
  <si>
    <t>TEKUĆI PLAN 2025.</t>
  </si>
  <si>
    <t>OSTVARENJE/IZVRŠENJE 
01.2025.-06.2025.</t>
  </si>
  <si>
    <t>Pomoći od međunarodnih organizacija te institucija i tijela EU</t>
  </si>
  <si>
    <t>Tekuće pomoći od međunarodnih organizacija</t>
  </si>
  <si>
    <t>Kapitalne pomoći od međunarodnih organizacija</t>
  </si>
  <si>
    <t>Kapitalne pomoći od institucija i  tijela EU</t>
  </si>
  <si>
    <t>Tekuće pomoći od institucija i tijela EU</t>
  </si>
  <si>
    <t>Pomoći od ostalih subjekata unutar općeg proračuna</t>
  </si>
  <si>
    <t>Tekuće pomoći od ostalih subjekata unutar općeg proračuna</t>
  </si>
  <si>
    <t>Kapitalne pomoći od ostalih subjekata unutar općeg proračuna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</si>
  <si>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</si>
  <si>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</si>
  <si>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</si>
  <si>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pruženih usluga</t>
  </si>
  <si>
    <t>Prihodi iz proračuna</t>
  </si>
  <si>
    <t>Prihodi iz nadležnog proračuna za financiranje rashoda poslovanja</t>
  </si>
  <si>
    <t>Prihodi iz nadležnog proračuna za financiranje rashoda za nabavu nefinancijske imovine</t>
  </si>
  <si>
    <t>Plaće za prekovremeni rad</t>
  </si>
  <si>
    <t>Plaće za posebne uvjete rada</t>
  </si>
  <si>
    <t>Ostali rashodi za zaposlene</t>
  </si>
  <si>
    <t>Doprinosi na plaće</t>
  </si>
  <si>
    <t>Doprinos za obvezno zdravstveno osiguranje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</si>
  <si>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</si>
  <si>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</si>
  <si>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</si>
  <si>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</si>
  <si>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Materijal i sirovine</t>
  </si>
  <si>
    <t>Energija</t>
  </si>
  <si>
    <t>Materijal i dijelovi za tekuće i investicijsko održavanje</t>
  </si>
  <si>
    <t>Sitan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</si>
  <si>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</si>
  <si>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</si>
  <si>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</si>
  <si>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</si>
  <si>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</si>
  <si>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</si>
  <si>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</si>
  <si>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</si>
  <si>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</si>
  <si>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</si>
  <si>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</si>
  <si>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</si>
  <si>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</si>
  <si>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</si>
  <si>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</si>
  <si>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</si>
  <si>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</si>
  <si>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</si>
  <si>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</si>
  <si>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</si>
  <si>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</si>
  <si>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Naknade građanima i kućanstvima na temelju osiguranja i druge naknade</t>
  </si>
  <si>
    <t>Ostale naknade građanima i kućanstvima iz proračuna</t>
  </si>
  <si>
    <t>Naknade građanima i kućanstvima u novcu</t>
  </si>
  <si>
    <t>Nematerijalna imovina</t>
  </si>
  <si>
    <t>Licence</t>
  </si>
  <si>
    <t>Ostala prava</t>
  </si>
  <si>
    <t>Rashodi za nabavu proizvedene dugotrajne imovine</t>
  </si>
  <si>
    <t>Građevinski objekti</t>
  </si>
  <si>
    <t>Ostali građevinski objekti</t>
  </si>
  <si>
    <t>Postrojenja i oprema</t>
  </si>
  <si>
    <t>Uredska oprema i namještaj</t>
  </si>
  <si>
    <t>Komunikacijska oprema</t>
  </si>
  <si>
    <t>Oprema za održavanje i zaštitu</t>
  </si>
  <si>
    <t>Instrumenti, uređaji i strojevi</t>
  </si>
  <si>
    <t>Uređaji, strojevi i oprema za ostale namjene</t>
  </si>
  <si>
    <t>Prijevozna sredstva</t>
  </si>
  <si>
    <t>Prijevozna sredstva u cestovnom prometu</t>
  </si>
  <si>
    <t>Prijevozna sredstva u pomorskom i riječnom prometu</t>
  </si>
  <si>
    <t>Knjige</t>
  </si>
  <si>
    <t>Knjige, umjetnička djela i ostale izložbene vrijednosti</t>
  </si>
  <si>
    <t>Nematerijalna proizvedena imovina</t>
  </si>
  <si>
    <t>Ulaganja u računalne programe</t>
  </si>
  <si>
    <t>Rashodi za dodatna ulaganja na nefinanciskoj imovini</t>
  </si>
  <si>
    <t>Dodatna ulaganja na postrojenjima i opremi</t>
  </si>
  <si>
    <t>Dodatna ulaganja na građevinskim objektima</t>
  </si>
  <si>
    <t>5 Pomoći</t>
  </si>
  <si>
    <t>51 Pomoći EU</t>
  </si>
  <si>
    <t>52 Ostale pomoći</t>
  </si>
  <si>
    <t>55 Refundacije iz pomoći EU</t>
  </si>
  <si>
    <t>56 Fondovi EU</t>
  </si>
  <si>
    <t>0411 Opće ekonomski i trgovački poslovi</t>
  </si>
  <si>
    <t>07815</t>
  </si>
  <si>
    <t>DRŽAVNI HIDROMETEOROLOŠKI ZAVOD</t>
  </si>
  <si>
    <t>OPĆI PRIHODI I PRIMICI</t>
  </si>
  <si>
    <t>VLASTITI PRIHODI</t>
  </si>
  <si>
    <t>POMOĆI EU</t>
  </si>
  <si>
    <t>OSTALE POMOĆI</t>
  </si>
  <si>
    <t>OSTALE REFUNDACIJE IZ SREDSTAVA EU</t>
  </si>
  <si>
    <t>EUROPSKI FOND ZA REGIONALNI RAZVOJ (EFRR)</t>
  </si>
  <si>
    <t>ZAŠTITA I OČUVANJE PRIRODE I OKOLIŠA</t>
  </si>
  <si>
    <t>METEOROLOGIJA, HIDROLOGIJA I KAKVOĆA ZRAKA</t>
  </si>
  <si>
    <t>A654000</t>
  </si>
  <si>
    <t>ADMINISTRACIJA I UPRAVLJANJE</t>
  </si>
  <si>
    <t>Opći prihodi i primici</t>
  </si>
  <si>
    <t>Doprinosi za obvezno zdravstveno osiguranje</t>
  </si>
  <si>
    <t>Naknade za prijevoz, za rad na terenu i odvojeni žvot</t>
  </si>
  <si>
    <t>Ostale naknade troškova zaposlenicima</t>
  </si>
  <si>
    <t>Uredski materijal i ostali materijalni rashodi</t>
  </si>
  <si>
    <t>Sitni inventar i autogume</t>
  </si>
  <si>
    <t>Usluge telefona, interneta, pošte i prijevoza</t>
  </si>
  <si>
    <t>Vlastiti prihodi</t>
  </si>
  <si>
    <t>A654015</t>
  </si>
  <si>
    <t>DRŽAVNA INFRASTRUKTURA ZA MOTRENJA ATMOSFERE, VODA I KVALITETE ZRAKA</t>
  </si>
  <si>
    <t>Instrumenti i uređaji</t>
  </si>
  <si>
    <t>Material i sirovine</t>
  </si>
  <si>
    <t>Ostale pomoći</t>
  </si>
  <si>
    <t>Rashodi za dodatna ulaganja u nefinancijskoj imovini</t>
  </si>
  <si>
    <t>A654021</t>
  </si>
  <si>
    <t>OBRANA OD TUČE</t>
  </si>
  <si>
    <t>A654071</t>
  </si>
  <si>
    <t>MEĐUNARODNE OBVEZE</t>
  </si>
  <si>
    <t>A654077</t>
  </si>
  <si>
    <t>DRŽAVNA MREŽA ZA TRAJNO PRAĆENJE KVALITETE ZRAKA</t>
  </si>
  <si>
    <t>Ulag. u račun. programe</t>
  </si>
  <si>
    <t>K654052</t>
  </si>
  <si>
    <t>INFORMATIZACIJA</t>
  </si>
  <si>
    <t>K654054</t>
  </si>
  <si>
    <t>PROJEKT EUMETRAIN</t>
  </si>
  <si>
    <t xml:space="preserve"> </t>
  </si>
  <si>
    <t>K654062</t>
  </si>
  <si>
    <t>OBNOVA VOZNOG PARKA</t>
  </si>
  <si>
    <t>K654072</t>
  </si>
  <si>
    <t>RAZVOJ DJELATNOSTI DHMZ-A</t>
  </si>
  <si>
    <t>K654081</t>
  </si>
  <si>
    <t>OPERATIVNI PROGRAM KONKURENTNOST I KOHEZIJA 2014.-2020. PRIORITET 5 - MODERNIZACIJA HIDROLOŠKE MJERNE MREŽE</t>
  </si>
  <si>
    <t>Europski fond za regionalni razvoj (EFRR)</t>
  </si>
  <si>
    <t>K654089</t>
  </si>
  <si>
    <t>EUMETNET KLIMA PROJEKT</t>
  </si>
  <si>
    <t>K654098</t>
  </si>
  <si>
    <t>PROMETNI MODEL ZA BOLJU POLITIKU KVALITETE ZRAKA U GRADOVIMA - LIFE CITY TRAQ</t>
  </si>
  <si>
    <t>Pomoći EU</t>
  </si>
  <si>
    <t>DIGITALNI SUSTAV ZA PROGNOZU EKSTREMNOG VREMENA - DEODE</t>
  </si>
  <si>
    <t>K654100</t>
  </si>
  <si>
    <t>PROGNOSTIČKI ALATI ZA UBLAŽAVANJE ZDRUŽENIH POSLJEDICA SUŠE, TOPLINSKIH VALOVA I POŽARA NA PORUČJU SREDIŠNJE EUROPE - CLIM4CAST</t>
  </si>
  <si>
    <t>K654099</t>
  </si>
  <si>
    <t>IZVRŠENJE FINANCIJSKOG PLANA PRORAČUNSKOG KORISNIKA DRŽAVNOG PRORAČUNA
ZA 01.01.2025 - 30.6.2025. GODINU</t>
  </si>
  <si>
    <t>Rashodi za materijal i energiju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</si>
</sst>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9" fontId="19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left" vertical="center" wrapText="1" indent="1"/>
    </xf>
    <xf numFmtId="0" fontId="6" fillId="2" borderId="3" xfId="0" quotePrefix="1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0" fillId="0" borderId="3" xfId="0" applyBorder="1"/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/>
    </xf>
    <xf numFmtId="3" fontId="5" fillId="2" borderId="3" xfId="0" applyNumberFormat="1" applyFont="1" applyFill="1" applyBorder="1"/>
    <xf numFmtId="0" fontId="15" fillId="2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3" borderId="0" xfId="0" applyFill="1"/>
    <xf numFmtId="3" fontId="4" fillId="3" borderId="3" xfId="0" applyNumberFormat="1" applyFont="1" applyFill="1" applyBorder="1" applyAlignment="1">
      <alignment horizontal="right"/>
    </xf>
    <xf numFmtId="0" fontId="14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7" fillId="0" borderId="0" xfId="0" applyFont="1"/>
    <xf numFmtId="0" fontId="1" fillId="0" borderId="0" xfId="0" applyFont="1" applyAlignment="1">
      <alignment vertical="top" wrapText="1"/>
    </xf>
    <xf numFmtId="0" fontId="18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6" fillId="3" borderId="3" xfId="0" applyNumberFormat="1" applyFont="1" applyFill="1" applyBorder="1" applyAlignment="1">
      <alignment vertical="center"/>
    </xf>
    <xf numFmtId="4" fontId="6" fillId="0" borderId="3" xfId="0" applyNumberFormat="1" applyFont="1" applyBorder="1" applyAlignment="1">
      <alignment vertical="center" wrapText="1"/>
    </xf>
    <xf numFmtId="4" fontId="5" fillId="3" borderId="3" xfId="0" applyNumberFormat="1" applyFont="1" applyFill="1" applyBorder="1" applyAlignment="1">
      <alignment horizontal="right" vertical="center" wrapText="1"/>
    </xf>
    <xf numFmtId="3" fontId="6" fillId="0" borderId="3" xfId="0" applyNumberFormat="1" applyFont="1" applyBorder="1" applyAlignment="1">
      <alignment vertical="center"/>
    </xf>
    <xf numFmtId="3" fontId="6" fillId="3" borderId="3" xfId="0" applyNumberFormat="1" applyFont="1" applyFill="1" applyBorder="1" applyAlignment="1">
      <alignment vertical="center"/>
    </xf>
    <xf numFmtId="3" fontId="6" fillId="0" borderId="3" xfId="0" applyNumberFormat="1" applyFont="1" applyBorder="1" applyAlignment="1">
      <alignment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0" fontId="5" fillId="0" borderId="3" xfId="2" applyNumberFormat="1" applyFont="1" applyBorder="1" applyAlignment="1">
      <alignment horizontal="right"/>
    </xf>
    <xf numFmtId="10" fontId="5" fillId="3" borderId="3" xfId="2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/>
    <xf numFmtId="4" fontId="15" fillId="2" borderId="3" xfId="0" applyNumberFormat="1" applyFont="1" applyFill="1" applyBorder="1" applyAlignment="1">
      <alignment vertical="center" wrapText="1"/>
    </xf>
    <xf numFmtId="10" fontId="0" fillId="0" borderId="3" xfId="2" applyNumberFormat="1" applyFont="1" applyBorder="1"/>
    <xf numFmtId="4" fontId="0" fillId="0" borderId="3" xfId="0" applyNumberFormat="1" applyBorder="1"/>
    <xf numFmtId="4" fontId="5" fillId="2" borderId="3" xfId="0" applyNumberFormat="1" applyFont="1" applyFill="1" applyBorder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4" fontId="21" fillId="2" borderId="3" xfId="0" applyNumberFormat="1" applyFont="1" applyFill="1" applyBorder="1" applyAlignment="1">
      <alignment vertical="center" wrapText="1"/>
    </xf>
    <xf numFmtId="4" fontId="22" fillId="2" borderId="3" xfId="0" applyNumberFormat="1" applyFont="1" applyFill="1" applyBorder="1" applyAlignment="1">
      <alignment horizontal="right"/>
    </xf>
    <xf numFmtId="3" fontId="15" fillId="2" borderId="3" xfId="0" applyNumberFormat="1" applyFont="1" applyFill="1" applyBorder="1" applyAlignment="1">
      <alignment vertical="center" wrapText="1"/>
    </xf>
    <xf numFmtId="3" fontId="22" fillId="2" borderId="3" xfId="0" applyNumberFormat="1" applyFont="1" applyFill="1" applyBorder="1" applyAlignment="1">
      <alignment horizontal="right"/>
    </xf>
    <xf numFmtId="4" fontId="20" fillId="0" borderId="3" xfId="0" applyNumberFormat="1" applyFont="1" applyBorder="1"/>
    <xf numFmtId="3" fontId="3" fillId="2" borderId="4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10" fontId="3" fillId="2" borderId="3" xfId="2" applyNumberFormat="1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3" fontId="22" fillId="2" borderId="4" xfId="0" applyNumberFormat="1" applyFont="1" applyFill="1" applyBorder="1" applyAlignment="1">
      <alignment horizontal="center" vertical="center"/>
    </xf>
    <xf numFmtId="3" fontId="22" fillId="2" borderId="3" xfId="0" applyNumberFormat="1" applyFont="1" applyFill="1" applyBorder="1" applyAlignment="1">
      <alignment horizontal="center" vertical="center"/>
    </xf>
    <xf numFmtId="4" fontId="22" fillId="2" borderId="3" xfId="0" applyNumberFormat="1" applyFont="1" applyFill="1" applyBorder="1" applyAlignment="1">
      <alignment horizontal="center" vertical="center"/>
    </xf>
    <xf numFmtId="4" fontId="22" fillId="2" borderId="4" xfId="0" applyNumberFormat="1" applyFont="1" applyFill="1" applyBorder="1" applyAlignment="1">
      <alignment horizontal="center" vertical="center"/>
    </xf>
    <xf numFmtId="10" fontId="22" fillId="2" borderId="3" xfId="2" applyNumberFormat="1" applyFont="1" applyFill="1" applyBorder="1" applyAlignment="1">
      <alignment horizontal="center" vertical="center"/>
    </xf>
    <xf numFmtId="4" fontId="8" fillId="0" borderId="3" xfId="0" applyNumberFormat="1" applyFont="1" applyBorder="1" applyAlignment="1">
      <alignment vertical="center"/>
    </xf>
    <xf numFmtId="3" fontId="8" fillId="0" borderId="3" xfId="0" applyNumberFormat="1" applyFont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4" fontId="8" fillId="3" borderId="3" xfId="0" applyNumberFormat="1" applyFont="1" applyFill="1" applyBorder="1" applyAlignment="1">
      <alignment vertical="center"/>
    </xf>
    <xf numFmtId="3" fontId="8" fillId="3" borderId="3" xfId="0" applyNumberFormat="1" applyFont="1" applyFill="1" applyBorder="1" applyAlignment="1">
      <alignment vertical="center"/>
    </xf>
    <xf numFmtId="4" fontId="8" fillId="3" borderId="3" xfId="0" applyNumberFormat="1" applyFont="1" applyFill="1" applyBorder="1" applyAlignment="1">
      <alignment vertical="center" wrapText="1"/>
    </xf>
    <xf numFmtId="3" fontId="8" fillId="3" borderId="3" xfId="0" applyNumberFormat="1" applyFont="1" applyFill="1" applyBorder="1" applyAlignment="1">
      <alignment vertical="center" wrapText="1"/>
    </xf>
    <xf numFmtId="0" fontId="25" fillId="2" borderId="3" xfId="0" quotePrefix="1" applyFont="1" applyFill="1" applyBorder="1" applyAlignment="1">
      <alignment horizontal="left" vertical="center"/>
    </xf>
    <xf numFmtId="10" fontId="1" fillId="0" borderId="3" xfId="2" applyNumberFormat="1" applyFont="1" applyBorder="1"/>
    <xf numFmtId="0" fontId="8" fillId="2" borderId="3" xfId="0" quotePrefix="1" applyFont="1" applyFill="1" applyBorder="1" applyAlignment="1">
      <alignment horizontal="left" vertical="center" wrapText="1"/>
    </xf>
    <xf numFmtId="4" fontId="1" fillId="0" borderId="0" xfId="0" applyNumberFormat="1" applyFont="1"/>
    <xf numFmtId="0" fontId="25" fillId="2" borderId="3" xfId="0" applyFont="1" applyFill="1" applyBorder="1" applyAlignment="1">
      <alignment horizontal="left" vertical="center" wrapText="1" indent="1"/>
    </xf>
    <xf numFmtId="0" fontId="5" fillId="2" borderId="4" xfId="0" applyFont="1" applyFill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3" fontId="5" fillId="2" borderId="4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10" fontId="5" fillId="2" borderId="3" xfId="2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1" xfId="0" quotePrefix="1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5" fillId="0" borderId="3" xfId="0" quotePrefix="1" applyFont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5" fillId="3" borderId="3" xfId="0" quotePrefix="1" applyFont="1" applyFill="1" applyBorder="1" applyAlignment="1">
      <alignment horizontal="left" vertical="center" wrapText="1"/>
    </xf>
    <xf numFmtId="0" fontId="8" fillId="3" borderId="1" xfId="0" quotePrefix="1" applyFont="1" applyFill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3" borderId="1" xfId="0" quotePrefix="1" applyFont="1" applyFill="1" applyBorder="1" applyAlignment="1">
      <alignment horizontal="left" wrapText="1"/>
    </xf>
    <xf numFmtId="0" fontId="5" fillId="3" borderId="2" xfId="0" quotePrefix="1" applyFont="1" applyFill="1" applyBorder="1" applyAlignment="1">
      <alignment horizontal="left" wrapText="1"/>
    </xf>
    <xf numFmtId="0" fontId="5" fillId="3" borderId="4" xfId="0" quotePrefix="1" applyFont="1" applyFill="1" applyBorder="1" applyAlignment="1">
      <alignment horizontal="left" wrapText="1"/>
    </xf>
    <xf numFmtId="0" fontId="8" fillId="2" borderId="0" xfId="0" applyFont="1" applyFill="1" applyAlignment="1">
      <alignment horizontal="left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 indent="6"/>
    </xf>
    <xf numFmtId="0" fontId="5" fillId="2" borderId="2" xfId="0" applyFont="1" applyFill="1" applyBorder="1" applyAlignment="1">
      <alignment horizontal="left" vertical="center" wrapText="1" indent="6"/>
    </xf>
    <xf numFmtId="0" fontId="5" fillId="2" borderId="4" xfId="0" applyFont="1" applyFill="1" applyBorder="1" applyAlignment="1">
      <alignment horizontal="left" vertical="center" wrapText="1" indent="6"/>
    </xf>
    <xf numFmtId="49" fontId="22" fillId="2" borderId="1" xfId="0" applyNumberFormat="1" applyFont="1" applyFill="1" applyBorder="1" applyAlignment="1">
      <alignment horizontal="left" vertical="center" wrapText="1"/>
    </xf>
    <xf numFmtId="49" fontId="22" fillId="2" borderId="2" xfId="0" applyNumberFormat="1" applyFont="1" applyFill="1" applyBorder="1" applyAlignment="1">
      <alignment horizontal="left" vertical="center" wrapText="1"/>
    </xf>
    <xf numFmtId="49" fontId="22" fillId="2" borderId="4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 indent="6"/>
    </xf>
    <xf numFmtId="0" fontId="16" fillId="2" borderId="0" xfId="0" applyFont="1" applyFill="1" applyAlignment="1">
      <alignment horizontal="center"/>
    </xf>
  </cellXfs>
  <cellStyles count="3">
    <cellStyle name="Normal" xfId="0" builtinId="0"/>
    <cellStyle name="Obično_List4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42"/>
  <sheetViews>
    <sheetView tabSelected="1" zoomScaleNormal="100" workbookViewId="0">
      <selection activeCell="B5" sqref="B5:L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225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4"/>
    </row>
    <row r="2" spans="2:13" ht="18" customHeight="1" x14ac:dyDescent="0.25"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3"/>
    </row>
    <row r="3" spans="2:13" ht="15.75" customHeight="1" x14ac:dyDescent="0.25">
      <c r="B3" s="106" t="s">
        <v>14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23"/>
    </row>
    <row r="4" spans="2:13" ht="18" x14ac:dyDescent="0.25"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4"/>
    </row>
    <row r="5" spans="2:13" ht="18" customHeight="1" x14ac:dyDescent="0.25">
      <c r="B5" s="106" t="s">
        <v>69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22"/>
    </row>
    <row r="6" spans="2:13" ht="18" customHeight="1" x14ac:dyDescent="0.25"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22"/>
    </row>
    <row r="7" spans="2:13" ht="18" customHeight="1" x14ac:dyDescent="0.25">
      <c r="B7" s="124" t="s">
        <v>77</v>
      </c>
      <c r="C7" s="124"/>
      <c r="D7" s="124"/>
      <c r="E7" s="124"/>
      <c r="F7" s="124"/>
      <c r="G7" s="45"/>
      <c r="H7" s="46"/>
      <c r="I7" s="46"/>
      <c r="J7" s="46"/>
      <c r="K7" s="47"/>
      <c r="L7" s="47"/>
    </row>
    <row r="8" spans="2:13" ht="25.5" x14ac:dyDescent="0.25">
      <c r="B8" s="118" t="s">
        <v>8</v>
      </c>
      <c r="C8" s="118"/>
      <c r="D8" s="118"/>
      <c r="E8" s="118"/>
      <c r="F8" s="118"/>
      <c r="G8" s="25" t="s">
        <v>87</v>
      </c>
      <c r="H8" s="25" t="s">
        <v>88</v>
      </c>
      <c r="I8" s="25" t="s">
        <v>89</v>
      </c>
      <c r="J8" s="25" t="s">
        <v>90</v>
      </c>
      <c r="K8" s="25" t="s">
        <v>32</v>
      </c>
      <c r="L8" s="25" t="s">
        <v>67</v>
      </c>
    </row>
    <row r="9" spans="2:13" x14ac:dyDescent="0.25">
      <c r="B9" s="119">
        <v>1</v>
      </c>
      <c r="C9" s="119"/>
      <c r="D9" s="119"/>
      <c r="E9" s="119"/>
      <c r="F9" s="120"/>
      <c r="G9" s="30">
        <v>2</v>
      </c>
      <c r="H9" s="29">
        <v>3</v>
      </c>
      <c r="I9" s="29">
        <v>4</v>
      </c>
      <c r="J9" s="29">
        <v>5</v>
      </c>
      <c r="K9" s="29" t="s">
        <v>50</v>
      </c>
      <c r="L9" s="29" t="s">
        <v>51</v>
      </c>
    </row>
    <row r="10" spans="2:13" x14ac:dyDescent="0.25">
      <c r="B10" s="112" t="s">
        <v>34</v>
      </c>
      <c r="C10" s="114"/>
      <c r="D10" s="114"/>
      <c r="E10" s="114"/>
      <c r="F10" s="115"/>
      <c r="G10" s="88">
        <v>10125899.279999999</v>
      </c>
      <c r="H10" s="89">
        <v>20930038</v>
      </c>
      <c r="I10" s="89">
        <v>21230038</v>
      </c>
      <c r="J10" s="88">
        <v>12073229.710000001</v>
      </c>
      <c r="K10" s="60">
        <f>J10/G10</f>
        <v>1.19231185064681</v>
      </c>
      <c r="L10" s="60">
        <f>J10/I10</f>
        <v>0.56868620348206633</v>
      </c>
    </row>
    <row r="11" spans="2:13" x14ac:dyDescent="0.25">
      <c r="B11" s="116" t="s">
        <v>33</v>
      </c>
      <c r="C11" s="117"/>
      <c r="D11" s="117"/>
      <c r="E11" s="117"/>
      <c r="F11" s="117"/>
      <c r="G11" s="50">
        <v>0</v>
      </c>
      <c r="H11" s="54">
        <v>0</v>
      </c>
      <c r="I11" s="54">
        <v>0</v>
      </c>
      <c r="J11" s="50">
        <v>0</v>
      </c>
      <c r="K11" s="60"/>
      <c r="L11" s="60"/>
    </row>
    <row r="12" spans="2:13" x14ac:dyDescent="0.25">
      <c r="B12" s="109" t="s">
        <v>0</v>
      </c>
      <c r="C12" s="110"/>
      <c r="D12" s="110"/>
      <c r="E12" s="110"/>
      <c r="F12" s="111"/>
      <c r="G12" s="91">
        <f>G10+G11</f>
        <v>10125899.279999999</v>
      </c>
      <c r="H12" s="92">
        <f t="shared" ref="H12:I12" si="0">H10+H11</f>
        <v>20930038</v>
      </c>
      <c r="I12" s="92">
        <f t="shared" si="0"/>
        <v>21230038</v>
      </c>
      <c r="J12" s="91">
        <f>J10+J11</f>
        <v>12073229.710000001</v>
      </c>
      <c r="K12" s="61">
        <f t="shared" ref="K12:K16" si="1">J12/G12</f>
        <v>1.19231185064681</v>
      </c>
      <c r="L12" s="61">
        <f t="shared" ref="L12:L16" si="2">J12/I12</f>
        <v>0.56868620348206633</v>
      </c>
    </row>
    <row r="13" spans="2:13" x14ac:dyDescent="0.25">
      <c r="B13" s="123" t="s">
        <v>35</v>
      </c>
      <c r="C13" s="113"/>
      <c r="D13" s="113"/>
      <c r="E13" s="113"/>
      <c r="F13" s="113"/>
      <c r="G13" s="52">
        <v>9208081.5800000001</v>
      </c>
      <c r="H13" s="56">
        <v>21354584</v>
      </c>
      <c r="I13" s="56">
        <v>21654584</v>
      </c>
      <c r="J13" s="52">
        <v>12222601.43</v>
      </c>
      <c r="K13" s="60">
        <f t="shared" si="1"/>
        <v>1.3273776219085147</v>
      </c>
      <c r="L13" s="60">
        <f t="shared" si="2"/>
        <v>0.56443482959543345</v>
      </c>
    </row>
    <row r="14" spans="2:13" x14ac:dyDescent="0.25">
      <c r="B14" s="116" t="s">
        <v>36</v>
      </c>
      <c r="C14" s="117"/>
      <c r="D14" s="117"/>
      <c r="E14" s="117"/>
      <c r="F14" s="117"/>
      <c r="G14" s="50">
        <v>1943982.83</v>
      </c>
      <c r="H14" s="54">
        <v>944049</v>
      </c>
      <c r="I14" s="54">
        <v>944049</v>
      </c>
      <c r="J14" s="50">
        <v>843010.75</v>
      </c>
      <c r="K14" s="60">
        <f t="shared" si="1"/>
        <v>0.43365133528468458</v>
      </c>
      <c r="L14" s="60">
        <f t="shared" si="2"/>
        <v>0.89297351090886168</v>
      </c>
    </row>
    <row r="15" spans="2:13" x14ac:dyDescent="0.25">
      <c r="B15" s="17" t="s">
        <v>1</v>
      </c>
      <c r="C15" s="90"/>
      <c r="D15" s="90"/>
      <c r="E15" s="90"/>
      <c r="F15" s="90"/>
      <c r="G15" s="91">
        <f>G13+G14</f>
        <v>11152064.41</v>
      </c>
      <c r="H15" s="92">
        <f t="shared" ref="H15:I15" si="3">H13+H14</f>
        <v>22298633</v>
      </c>
      <c r="I15" s="92">
        <f t="shared" si="3"/>
        <v>22598633</v>
      </c>
      <c r="J15" s="91">
        <f>J13+J14</f>
        <v>13065612.18</v>
      </c>
      <c r="K15" s="61">
        <f t="shared" si="1"/>
        <v>1.1715868649650312</v>
      </c>
      <c r="L15" s="61">
        <f t="shared" si="2"/>
        <v>0.5781594037126051</v>
      </c>
    </row>
    <row r="16" spans="2:13" x14ac:dyDescent="0.25">
      <c r="B16" s="122" t="s">
        <v>2</v>
      </c>
      <c r="C16" s="110"/>
      <c r="D16" s="110"/>
      <c r="E16" s="110"/>
      <c r="F16" s="110"/>
      <c r="G16" s="93">
        <f>G12-G15</f>
        <v>-1026165.1300000008</v>
      </c>
      <c r="H16" s="94">
        <f t="shared" ref="H16:I16" si="4">H12-H15</f>
        <v>-1368595</v>
      </c>
      <c r="I16" s="94">
        <f t="shared" si="4"/>
        <v>-1368595</v>
      </c>
      <c r="J16" s="93">
        <f>J12-J15</f>
        <v>-992382.46999999881</v>
      </c>
      <c r="K16" s="61">
        <f t="shared" si="1"/>
        <v>0.96707872932692418</v>
      </c>
      <c r="L16" s="61">
        <f t="shared" si="2"/>
        <v>0.72511040154318762</v>
      </c>
    </row>
    <row r="17" spans="1:49" ht="18" x14ac:dyDescent="0.25"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"/>
    </row>
    <row r="18" spans="1:49" ht="18" customHeight="1" x14ac:dyDescent="0.25">
      <c r="B18" s="130" t="s">
        <v>74</v>
      </c>
      <c r="C18" s="130"/>
      <c r="D18" s="130"/>
      <c r="E18" s="130"/>
      <c r="F18" s="130"/>
      <c r="G18" s="45"/>
      <c r="H18" s="46"/>
      <c r="I18" s="46"/>
      <c r="J18" s="46"/>
      <c r="K18" s="47"/>
      <c r="L18" s="47"/>
      <c r="M18" s="1"/>
    </row>
    <row r="19" spans="1:49" ht="25.5" x14ac:dyDescent="0.25">
      <c r="B19" s="118" t="s">
        <v>8</v>
      </c>
      <c r="C19" s="118"/>
      <c r="D19" s="118"/>
      <c r="E19" s="118"/>
      <c r="F19" s="118"/>
      <c r="G19" s="25" t="s">
        <v>87</v>
      </c>
      <c r="H19" s="25" t="s">
        <v>88</v>
      </c>
      <c r="I19" s="25" t="s">
        <v>89</v>
      </c>
      <c r="J19" s="25" t="s">
        <v>90</v>
      </c>
      <c r="K19" s="2" t="s">
        <v>32</v>
      </c>
      <c r="L19" s="2" t="s">
        <v>67</v>
      </c>
    </row>
    <row r="20" spans="1:49" x14ac:dyDescent="0.25">
      <c r="B20" s="131">
        <v>1</v>
      </c>
      <c r="C20" s="132"/>
      <c r="D20" s="132"/>
      <c r="E20" s="132"/>
      <c r="F20" s="132"/>
      <c r="G20" s="31">
        <v>2</v>
      </c>
      <c r="H20" s="29">
        <v>3</v>
      </c>
      <c r="I20" s="29">
        <v>4</v>
      </c>
      <c r="J20" s="29">
        <v>5</v>
      </c>
      <c r="K20" s="29" t="s">
        <v>50</v>
      </c>
      <c r="L20" s="29" t="s">
        <v>51</v>
      </c>
    </row>
    <row r="21" spans="1:49" ht="15.75" customHeight="1" x14ac:dyDescent="0.25">
      <c r="B21" s="112" t="s">
        <v>37</v>
      </c>
      <c r="C21" s="133"/>
      <c r="D21" s="133"/>
      <c r="E21" s="133"/>
      <c r="F21" s="133"/>
      <c r="G21" s="50">
        <v>0</v>
      </c>
      <c r="H21" s="54">
        <v>0</v>
      </c>
      <c r="I21" s="54">
        <v>0</v>
      </c>
      <c r="J21" s="50">
        <v>0</v>
      </c>
      <c r="K21" s="60"/>
      <c r="L21" s="60"/>
    </row>
    <row r="22" spans="1:49" x14ac:dyDescent="0.25">
      <c r="B22" s="112" t="s">
        <v>38</v>
      </c>
      <c r="C22" s="113"/>
      <c r="D22" s="113"/>
      <c r="E22" s="113"/>
      <c r="F22" s="113"/>
      <c r="G22" s="50">
        <v>0</v>
      </c>
      <c r="H22" s="54">
        <v>0</v>
      </c>
      <c r="I22" s="54">
        <v>0</v>
      </c>
      <c r="J22" s="50">
        <v>0</v>
      </c>
      <c r="K22" s="60"/>
      <c r="L22" s="60"/>
    </row>
    <row r="23" spans="1:49" ht="15" customHeight="1" x14ac:dyDescent="0.25">
      <c r="B23" s="127" t="s">
        <v>68</v>
      </c>
      <c r="C23" s="128"/>
      <c r="D23" s="128"/>
      <c r="E23" s="128"/>
      <c r="F23" s="129"/>
      <c r="G23" s="51">
        <v>0</v>
      </c>
      <c r="H23" s="55">
        <v>0</v>
      </c>
      <c r="I23" s="55">
        <v>0</v>
      </c>
      <c r="J23" s="51">
        <v>0</v>
      </c>
      <c r="K23" s="61">
        <v>0</v>
      </c>
      <c r="L23" s="61">
        <v>0</v>
      </c>
    </row>
    <row r="24" spans="1:49" s="35" customFormat="1" ht="15" customHeight="1" x14ac:dyDescent="0.25">
      <c r="A24"/>
      <c r="B24" s="112" t="s">
        <v>20</v>
      </c>
      <c r="C24" s="113"/>
      <c r="D24" s="113"/>
      <c r="E24" s="113"/>
      <c r="F24" s="113"/>
      <c r="G24" s="52">
        <v>5813779.4800000004</v>
      </c>
      <c r="H24" s="56">
        <v>2615813</v>
      </c>
      <c r="I24" s="56">
        <v>2615813</v>
      </c>
      <c r="J24" s="52">
        <v>3525919.73</v>
      </c>
      <c r="K24" s="60">
        <f>J24/G24</f>
        <v>0.60647634505738079</v>
      </c>
      <c r="L24" s="60">
        <f t="shared" ref="L24:L26" si="5">J24/I24</f>
        <v>1.3479249969321201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5" customFormat="1" ht="15" customHeight="1" x14ac:dyDescent="0.25">
      <c r="A25"/>
      <c r="B25" s="112" t="s">
        <v>73</v>
      </c>
      <c r="C25" s="113"/>
      <c r="D25" s="113"/>
      <c r="E25" s="113"/>
      <c r="F25" s="113"/>
      <c r="G25" s="50">
        <v>-4787614.3499999996</v>
      </c>
      <c r="H25" s="54">
        <v>-1247218</v>
      </c>
      <c r="I25" s="54">
        <v>-1247218</v>
      </c>
      <c r="J25" s="50">
        <v>-2533537.2599999998</v>
      </c>
      <c r="K25" s="60">
        <f>J25/G25</f>
        <v>0.52918574362615489</v>
      </c>
      <c r="L25" s="60">
        <f t="shared" si="5"/>
        <v>2.031350782301089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44" customFormat="1" x14ac:dyDescent="0.25">
      <c r="A26" s="43"/>
      <c r="B26" s="127" t="s">
        <v>75</v>
      </c>
      <c r="C26" s="128"/>
      <c r="D26" s="128"/>
      <c r="E26" s="128"/>
      <c r="F26" s="129"/>
      <c r="G26" s="53">
        <f>G24+G25</f>
        <v>1026165.1300000008</v>
      </c>
      <c r="H26" s="57">
        <f>H24+H25</f>
        <v>1368595</v>
      </c>
      <c r="I26" s="57">
        <f>I24+I25</f>
        <v>1368595</v>
      </c>
      <c r="J26" s="53">
        <f>J24+J25</f>
        <v>992382.4700000002</v>
      </c>
      <c r="K26" s="61">
        <f>J26/G26</f>
        <v>0.96707872932692562</v>
      </c>
      <c r="L26" s="61">
        <f t="shared" si="5"/>
        <v>0.72511040154318862</v>
      </c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</row>
    <row r="27" spans="1:49" ht="15.75" x14ac:dyDescent="0.25">
      <c r="B27" s="121" t="s">
        <v>76</v>
      </c>
      <c r="C27" s="121"/>
      <c r="D27" s="121"/>
      <c r="E27" s="121"/>
      <c r="F27" s="121"/>
      <c r="G27" s="36">
        <f>G16+G26</f>
        <v>0</v>
      </c>
      <c r="H27" s="36">
        <f>H16+H26</f>
        <v>0</v>
      </c>
      <c r="I27" s="36">
        <f>I16+I26</f>
        <v>0</v>
      </c>
      <c r="J27" s="36">
        <f>J16+J26</f>
        <v>1.3969838619232178E-9</v>
      </c>
      <c r="K27" s="61">
        <v>0</v>
      </c>
      <c r="L27" s="61">
        <v>0</v>
      </c>
    </row>
    <row r="29" spans="1:49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</row>
    <row r="30" spans="1:49" x14ac:dyDescent="0.25">
      <c r="B30" s="107" t="s">
        <v>81</v>
      </c>
      <c r="C30" s="107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49" ht="15" customHeight="1" x14ac:dyDescent="0.25">
      <c r="B31" s="107" t="s">
        <v>82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49" ht="15" customHeight="1" x14ac:dyDescent="0.25">
      <c r="B32" s="107" t="s">
        <v>84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</row>
    <row r="33" spans="2:12" ht="15" customHeight="1" x14ac:dyDescent="0.25">
      <c r="B33" s="107" t="s">
        <v>85</v>
      </c>
      <c r="C33" s="107"/>
      <c r="D33" s="107"/>
      <c r="E33" s="107"/>
      <c r="F33" s="107"/>
      <c r="G33" s="107"/>
      <c r="H33" s="107"/>
      <c r="I33" s="107"/>
      <c r="J33" s="107"/>
      <c r="K33" s="107"/>
      <c r="L33" s="107"/>
    </row>
    <row r="34" spans="2:12" ht="36.75" customHeight="1" x14ac:dyDescent="0.25"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</row>
    <row r="35" spans="2:12" ht="15" customHeight="1" x14ac:dyDescent="0.25">
      <c r="B35" s="108" t="s">
        <v>86</v>
      </c>
      <c r="C35" s="108"/>
      <c r="D35" s="108"/>
      <c r="E35" s="108"/>
      <c r="F35" s="108"/>
      <c r="G35" s="108"/>
      <c r="H35" s="108"/>
      <c r="I35" s="108"/>
      <c r="J35" s="108"/>
      <c r="K35" s="108"/>
      <c r="L35" s="108"/>
    </row>
    <row r="36" spans="2:12" x14ac:dyDescent="0.25"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</row>
    <row r="38" spans="2:12" x14ac:dyDescent="0.25">
      <c r="H38" s="58"/>
      <c r="I38" s="58"/>
    </row>
    <row r="39" spans="2:12" x14ac:dyDescent="0.25">
      <c r="H39" s="59"/>
      <c r="I39" s="59"/>
    </row>
    <row r="40" spans="2:12" x14ac:dyDescent="0.25">
      <c r="H40" s="59"/>
      <c r="I40" s="59"/>
    </row>
    <row r="41" spans="2:12" x14ac:dyDescent="0.25">
      <c r="H41" s="59"/>
      <c r="I41" s="59"/>
    </row>
    <row r="42" spans="2:12" x14ac:dyDescent="0.25">
      <c r="H42" s="59"/>
      <c r="I42" s="59"/>
    </row>
  </sheetData>
  <mergeCells count="31">
    <mergeCell ref="B32:L32"/>
    <mergeCell ref="B2:L2"/>
    <mergeCell ref="B4:L4"/>
    <mergeCell ref="B6:L6"/>
    <mergeCell ref="B17:L17"/>
    <mergeCell ref="B5:L5"/>
    <mergeCell ref="B3:L3"/>
    <mergeCell ref="B26:F26"/>
    <mergeCell ref="B23:F23"/>
    <mergeCell ref="B18:F18"/>
    <mergeCell ref="B24:F24"/>
    <mergeCell ref="B25:F25"/>
    <mergeCell ref="B19:F19"/>
    <mergeCell ref="B20:F20"/>
    <mergeCell ref="B21:F21"/>
    <mergeCell ref="B1:L1"/>
    <mergeCell ref="B33:L34"/>
    <mergeCell ref="B35:L36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16"/>
  <sheetViews>
    <sheetView zoomScale="110" zoomScaleNormal="110" workbookViewId="0">
      <selection activeCell="B6" sqref="B6:L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6" customWidth="1"/>
    <col min="7" max="10" width="25.28515625" customWidth="1"/>
    <col min="11" max="12" width="15.7109375" customWidth="1"/>
  </cols>
  <sheetData>
    <row r="1" spans="2:12" ht="18" x14ac:dyDescent="0.25"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2:12" ht="15.75" customHeight="1" x14ac:dyDescent="0.25">
      <c r="B2" s="106" t="s">
        <v>14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2:12" ht="15.75" customHeight="1" x14ac:dyDescent="0.25">
      <c r="B4" s="106" t="s">
        <v>71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</row>
    <row r="6" spans="2:12" ht="15.75" customHeight="1" x14ac:dyDescent="0.25">
      <c r="B6" s="106" t="s">
        <v>52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</row>
    <row r="8" spans="2:12" ht="45" customHeight="1" x14ac:dyDescent="0.25">
      <c r="B8" s="137" t="s">
        <v>8</v>
      </c>
      <c r="C8" s="138"/>
      <c r="D8" s="138"/>
      <c r="E8" s="138"/>
      <c r="F8" s="139"/>
      <c r="G8" s="34" t="s">
        <v>87</v>
      </c>
      <c r="H8" s="34" t="s">
        <v>88</v>
      </c>
      <c r="I8" s="34" t="s">
        <v>89</v>
      </c>
      <c r="J8" s="34" t="s">
        <v>90</v>
      </c>
      <c r="K8" s="34" t="s">
        <v>32</v>
      </c>
      <c r="L8" s="34" t="s">
        <v>67</v>
      </c>
    </row>
    <row r="9" spans="2:12" x14ac:dyDescent="0.25">
      <c r="B9" s="134">
        <v>1</v>
      </c>
      <c r="C9" s="135"/>
      <c r="D9" s="135"/>
      <c r="E9" s="135"/>
      <c r="F9" s="136"/>
      <c r="G9" s="37">
        <v>2</v>
      </c>
      <c r="H9" s="37">
        <v>3</v>
      </c>
      <c r="I9" s="37">
        <v>4</v>
      </c>
      <c r="J9" s="37">
        <v>5</v>
      </c>
      <c r="K9" s="37" t="s">
        <v>50</v>
      </c>
      <c r="L9" s="37" t="s">
        <v>51</v>
      </c>
    </row>
    <row r="10" spans="2:12" x14ac:dyDescent="0.25">
      <c r="B10" s="7"/>
      <c r="C10" s="7"/>
      <c r="D10" s="7"/>
      <c r="E10" s="7"/>
      <c r="F10" s="7" t="s">
        <v>66</v>
      </c>
      <c r="G10" s="67">
        <v>10125899.279999999</v>
      </c>
      <c r="H10" s="68">
        <v>22298633</v>
      </c>
      <c r="I10" s="68">
        <v>22598633</v>
      </c>
      <c r="J10" s="69">
        <v>12073229.609999999</v>
      </c>
      <c r="K10" s="69">
        <f>J10/G10*100</f>
        <v>119.23118407711439</v>
      </c>
      <c r="L10" s="69">
        <f>J10/I10*100</f>
        <v>53.424601434962902</v>
      </c>
    </row>
    <row r="11" spans="2:12" x14ac:dyDescent="0.25">
      <c r="B11" s="7">
        <v>6</v>
      </c>
      <c r="C11" s="7"/>
      <c r="D11" s="7"/>
      <c r="E11" s="7"/>
      <c r="F11" s="7" t="s">
        <v>3</v>
      </c>
      <c r="G11" s="63">
        <v>10125899.279999999</v>
      </c>
      <c r="H11" s="32">
        <v>22298633</v>
      </c>
      <c r="I11" s="32">
        <v>22598633</v>
      </c>
      <c r="J11" s="63">
        <v>12073229.609999999</v>
      </c>
      <c r="K11" s="98">
        <f>J11/G11*100</f>
        <v>119.23118407711439</v>
      </c>
      <c r="L11" s="69">
        <f>J11/I11*100</f>
        <v>53.424601434962902</v>
      </c>
    </row>
    <row r="12" spans="2:12" ht="25.5" x14ac:dyDescent="0.25">
      <c r="B12" s="7"/>
      <c r="C12" s="7">
        <v>63</v>
      </c>
      <c r="D12" s="7"/>
      <c r="E12" s="7"/>
      <c r="F12" s="7" t="s">
        <v>18</v>
      </c>
      <c r="G12" s="67">
        <v>556986.01</v>
      </c>
      <c r="H12" s="68">
        <v>1011065</v>
      </c>
      <c r="I12" s="68">
        <v>1011065</v>
      </c>
      <c r="J12" s="69">
        <v>434331.71</v>
      </c>
      <c r="K12" s="69">
        <f>J12/G12*100</f>
        <v>77.978926257052677</v>
      </c>
      <c r="L12" s="69">
        <f>J12/I12*100</f>
        <v>42.957842473035861</v>
      </c>
    </row>
    <row r="13" spans="2:12" x14ac:dyDescent="0.25">
      <c r="B13" s="8"/>
      <c r="C13" s="8"/>
      <c r="D13" s="8">
        <v>631</v>
      </c>
      <c r="E13" s="8"/>
      <c r="F13" s="8" t="s">
        <v>39</v>
      </c>
      <c r="G13" s="62"/>
      <c r="H13" s="5"/>
      <c r="I13" s="5"/>
      <c r="J13" s="66"/>
      <c r="K13" s="66"/>
      <c r="L13" s="66"/>
    </row>
    <row r="14" spans="2:12" x14ac:dyDescent="0.25">
      <c r="B14" s="8"/>
      <c r="C14" s="8"/>
      <c r="D14" s="8"/>
      <c r="E14" s="8">
        <v>6311</v>
      </c>
      <c r="F14" s="8" t="s">
        <v>40</v>
      </c>
      <c r="G14" s="62"/>
      <c r="H14" s="5"/>
      <c r="I14" s="5"/>
      <c r="J14" s="66"/>
      <c r="K14" s="66"/>
      <c r="L14" s="66"/>
    </row>
    <row r="15" spans="2:12" ht="25.5" x14ac:dyDescent="0.25">
      <c r="B15" s="8"/>
      <c r="C15" s="8"/>
      <c r="D15" s="8">
        <v>632</v>
      </c>
      <c r="E15" s="8"/>
      <c r="F15" s="21" t="s">
        <v>91</v>
      </c>
      <c r="G15" s="62">
        <v>90845.68</v>
      </c>
      <c r="H15" s="5">
        <v>328265</v>
      </c>
      <c r="I15" s="5">
        <v>328265</v>
      </c>
      <c r="J15" s="66">
        <v>80523.710000000006</v>
      </c>
      <c r="K15" s="66">
        <f>J15/G15*100</f>
        <v>88.637907713388259</v>
      </c>
      <c r="L15" s="66">
        <f>J15/I15*100</f>
        <v>24.53009306505415</v>
      </c>
    </row>
    <row r="16" spans="2:12" x14ac:dyDescent="0.25">
      <c r="B16" s="8"/>
      <c r="C16" s="8"/>
      <c r="D16" s="8"/>
      <c r="E16" s="8">
        <v>6321</v>
      </c>
      <c r="F16" s="8" t="s">
        <v>92</v>
      </c>
      <c r="G16" s="62">
        <v>90845.68</v>
      </c>
      <c r="H16" s="5">
        <v>244174</v>
      </c>
      <c r="I16" s="5">
        <v>244174</v>
      </c>
      <c r="J16" s="66">
        <v>80523.710000000006</v>
      </c>
      <c r="K16" s="66">
        <f t="shared" ref="K16:K33" si="0">J16/G16*100</f>
        <v>88.637907713388259</v>
      </c>
      <c r="L16" s="66">
        <f t="shared" ref="L16:L33" si="1">J16/I16*100</f>
        <v>32.978003391024437</v>
      </c>
    </row>
    <row r="17" spans="2:12" x14ac:dyDescent="0.25">
      <c r="B17" s="8"/>
      <c r="C17" s="8"/>
      <c r="D17" s="8"/>
      <c r="E17" s="8">
        <v>6322</v>
      </c>
      <c r="F17" s="8" t="s">
        <v>93</v>
      </c>
      <c r="G17" s="62"/>
      <c r="H17" s="5">
        <v>5618</v>
      </c>
      <c r="I17" s="5">
        <v>5618</v>
      </c>
      <c r="J17" s="66"/>
      <c r="K17" s="66"/>
      <c r="L17" s="66">
        <f t="shared" si="1"/>
        <v>0</v>
      </c>
    </row>
    <row r="18" spans="2:12" x14ac:dyDescent="0.25">
      <c r="B18" s="8"/>
      <c r="C18" s="8"/>
      <c r="D18" s="8"/>
      <c r="E18" s="8">
        <v>6323</v>
      </c>
      <c r="F18" s="8" t="s">
        <v>95</v>
      </c>
      <c r="G18" s="62"/>
      <c r="H18" s="5">
        <v>76973</v>
      </c>
      <c r="I18" s="5">
        <v>76976</v>
      </c>
      <c r="J18" s="66"/>
      <c r="K18" s="66"/>
      <c r="L18" s="66">
        <f t="shared" si="1"/>
        <v>0</v>
      </c>
    </row>
    <row r="19" spans="2:12" x14ac:dyDescent="0.25">
      <c r="B19" s="8"/>
      <c r="C19" s="8"/>
      <c r="D19" s="8"/>
      <c r="E19" s="8">
        <v>6324</v>
      </c>
      <c r="F19" s="8" t="s">
        <v>94</v>
      </c>
      <c r="G19" s="62"/>
      <c r="H19" s="5">
        <v>1500</v>
      </c>
      <c r="I19" s="5">
        <v>1500</v>
      </c>
      <c r="J19" s="66"/>
      <c r="K19" s="66"/>
      <c r="L19" s="66">
        <f t="shared" si="1"/>
        <v>0</v>
      </c>
    </row>
    <row r="20" spans="2:12" x14ac:dyDescent="0.25">
      <c r="B20" s="8"/>
      <c r="C20" s="8"/>
      <c r="D20" s="8">
        <v>634</v>
      </c>
      <c r="E20" s="8"/>
      <c r="F20" s="8" t="s">
        <v>96</v>
      </c>
      <c r="G20" s="62">
        <v>380960.27</v>
      </c>
      <c r="H20" s="5">
        <v>582800</v>
      </c>
      <c r="I20" s="5">
        <v>582800</v>
      </c>
      <c r="J20" s="66">
        <v>271127.94</v>
      </c>
      <c r="K20" s="66">
        <f t="shared" si="0"/>
        <v>71.169610416330286</v>
      </c>
      <c r="L20" s="66">
        <f t="shared" si="1"/>
        <v>46.521609471516818</v>
      </c>
    </row>
    <row r="21" spans="2:12" ht="25.5" x14ac:dyDescent="0.25">
      <c r="B21" s="8"/>
      <c r="C21" s="8"/>
      <c r="D21" s="8"/>
      <c r="E21" s="8">
        <v>6341</v>
      </c>
      <c r="F21" s="21" t="s">
        <v>97</v>
      </c>
      <c r="G21" s="62"/>
      <c r="H21" s="5">
        <v>522800</v>
      </c>
      <c r="I21" s="5">
        <v>522800</v>
      </c>
      <c r="J21" s="66"/>
      <c r="K21" s="66"/>
      <c r="L21" s="66">
        <f t="shared" si="1"/>
        <v>0</v>
      </c>
    </row>
    <row r="22" spans="2:12" ht="25.5" x14ac:dyDescent="0.25">
      <c r="B22" s="8"/>
      <c r="C22" s="8"/>
      <c r="D22" s="8"/>
      <c r="E22" s="8">
        <v>6342</v>
      </c>
      <c r="F22" s="21" t="s">
        <v>98</v>
      </c>
      <c r="G22" s="62">
        <v>380960.27</v>
      </c>
      <c r="H22" s="5">
        <v>60000</v>
      </c>
      <c r="I22" s="5">
        <v>60000</v>
      </c>
      <c r="J22" s="66">
        <v>271127.94</v>
      </c>
      <c r="K22" s="66">
        <f t="shared" si="0"/>
        <v>71.169610416330286</v>
      </c>
      <c r="L22" s="66">
        <f t="shared" si="1"/>
        <v>451.87990000000002</v>
      </c>
    </row>
    <row r="23" spans="2:12" ht="25.5" x14ac:dyDescent="0.25">
      <c r="B23" s="8"/>
      <c r="C23" s="8"/>
      <c r="D23" s="8">
        <v>636</v>
      </c>
      <c r="E23" s="8"/>
      <c r="F23" s="21" t="s">
        <v>99</v>
      </c>
      <c r="G23" s="62">
        <v>85180.06</v>
      </c>
      <c r="H23" s="5">
        <v>100000</v>
      </c>
      <c r="I23" s="5">
        <v>100000</v>
      </c>
      <c r="J23" s="66">
        <v>82680.06</v>
      </c>
      <c r="K23" s="66">
        <f t="shared" si="0"/>
        <v>97.065040808846575</v>
      </c>
      <c r="L23" s="66">
        <f t="shared" si="1"/>
        <v>82.680059999999997</v>
      </c>
    </row>
    <row r="24" spans="2:12" ht="25.5" x14ac:dyDescent="0.25">
      <c r="B24" s="8"/>
      <c r="C24" s="8"/>
      <c r="D24" s="8"/>
      <c r="E24" s="8">
        <v>6361</v>
      </c>
      <c r="F24" s="21" t="s">
        <v>100</v>
      </c>
      <c r="G24" s="62">
        <v>73180.06</v>
      </c>
      <c r="H24" s="5">
        <v>100000</v>
      </c>
      <c r="I24" s="5">
        <v>100000</v>
      </c>
      <c r="J24" s="66">
        <v>70680.06</v>
      </c>
      <c r="K24" s="66">
        <f t="shared" si="0"/>
        <v>96.583768857254285</v>
      </c>
      <c r="L24" s="66">
        <f t="shared" si="1"/>
        <v>70.680059999999997</v>
      </c>
    </row>
    <row r="25" spans="2:12" ht="25.5" x14ac:dyDescent="0.25">
      <c r="B25" s="8"/>
      <c r="C25" s="8"/>
      <c r="D25" s="8"/>
      <c r="E25" s="8">
        <v>6362</v>
      </c>
      <c r="F25" s="21" t="s">
        <v>101</v>
      </c>
      <c r="G25" s="62">
        <v>12000</v>
      </c>
      <c r="H25" s="5">
        <v>0</v>
      </c>
      <c r="I25" s="5"/>
      <c r="J25" s="66">
        <v>12000</v>
      </c>
      <c r="K25" s="66">
        <f t="shared" si="0"/>
        <v>100</v>
      </c>
      <c r="L25" s="66"/>
    </row>
    <row r="26" spans="2:12" ht="25.5" x14ac:dyDescent="0.25">
      <c r="B26" s="8"/>
      <c r="C26" s="16">
        <v>66</v>
      </c>
      <c r="D26" s="95"/>
      <c r="E26" s="95"/>
      <c r="F26" s="7" t="s">
        <v>21</v>
      </c>
      <c r="G26" s="67">
        <v>1011700.3</v>
      </c>
      <c r="H26" s="68">
        <v>2213743</v>
      </c>
      <c r="I26" s="68">
        <v>2213743</v>
      </c>
      <c r="J26" s="69">
        <v>860410.18</v>
      </c>
      <c r="K26" s="69">
        <f t="shared" si="0"/>
        <v>85.045954814879465</v>
      </c>
      <c r="L26" s="69">
        <f t="shared" si="1"/>
        <v>38.86676005299622</v>
      </c>
    </row>
    <row r="27" spans="2:12" x14ac:dyDescent="0.25">
      <c r="B27" s="8"/>
      <c r="C27" s="16"/>
      <c r="D27" s="9">
        <v>661</v>
      </c>
      <c r="E27" s="9"/>
      <c r="F27" s="11" t="s">
        <v>41</v>
      </c>
      <c r="G27" s="62">
        <v>1011700.3</v>
      </c>
      <c r="H27" s="5">
        <v>2213743</v>
      </c>
      <c r="I27" s="5">
        <v>2243743</v>
      </c>
      <c r="J27" s="66">
        <v>860410.18</v>
      </c>
      <c r="K27" s="66">
        <f t="shared" si="0"/>
        <v>85.045954814879465</v>
      </c>
      <c r="L27" s="66">
        <f t="shared" si="1"/>
        <v>38.347091444964953</v>
      </c>
    </row>
    <row r="28" spans="2:12" x14ac:dyDescent="0.25">
      <c r="B28" s="8"/>
      <c r="C28" s="16"/>
      <c r="D28" s="9"/>
      <c r="E28" s="9">
        <v>6614</v>
      </c>
      <c r="F28" s="11" t="s">
        <v>42</v>
      </c>
      <c r="G28" s="62"/>
      <c r="H28" s="5"/>
      <c r="I28" s="5"/>
      <c r="J28" s="66"/>
      <c r="K28" s="66"/>
      <c r="L28" s="66"/>
    </row>
    <row r="29" spans="2:12" x14ac:dyDescent="0.25">
      <c r="B29" s="8"/>
      <c r="C29" s="16"/>
      <c r="D29" s="9"/>
      <c r="E29" s="9">
        <v>6615</v>
      </c>
      <c r="F29" s="11" t="s">
        <v>102</v>
      </c>
      <c r="G29" s="62">
        <v>1011700.3</v>
      </c>
      <c r="H29" s="5">
        <v>2213743</v>
      </c>
      <c r="I29" s="5">
        <v>2213743</v>
      </c>
      <c r="J29" s="66">
        <v>860410.18</v>
      </c>
      <c r="K29" s="66">
        <f t="shared" si="0"/>
        <v>85.045954814879465</v>
      </c>
      <c r="L29" s="66">
        <f t="shared" si="1"/>
        <v>38.86676005299622</v>
      </c>
    </row>
    <row r="30" spans="2:12" x14ac:dyDescent="0.25">
      <c r="B30" s="8"/>
      <c r="C30" s="16">
        <v>67</v>
      </c>
      <c r="D30" s="95"/>
      <c r="E30" s="95"/>
      <c r="F30" s="7" t="s">
        <v>103</v>
      </c>
      <c r="G30" s="67">
        <v>8557212.9700000007</v>
      </c>
      <c r="H30" s="68">
        <v>19073825</v>
      </c>
      <c r="I30" s="68">
        <v>19373825</v>
      </c>
      <c r="J30" s="69">
        <v>10778487.82</v>
      </c>
      <c r="K30" s="69">
        <f t="shared" si="0"/>
        <v>125.9579241253826</v>
      </c>
      <c r="L30" s="69">
        <f t="shared" si="1"/>
        <v>55.634278827232109</v>
      </c>
    </row>
    <row r="31" spans="2:12" x14ac:dyDescent="0.25">
      <c r="B31" s="8"/>
      <c r="C31" s="16"/>
      <c r="D31" s="9">
        <v>671</v>
      </c>
      <c r="E31" s="9"/>
      <c r="F31" s="11" t="s">
        <v>103</v>
      </c>
      <c r="G31" s="62">
        <v>8557212.9700000007</v>
      </c>
      <c r="H31" s="5">
        <v>19073825</v>
      </c>
      <c r="I31" s="5">
        <v>19373825</v>
      </c>
      <c r="J31" s="66">
        <v>10778487.82</v>
      </c>
      <c r="K31" s="66">
        <f t="shared" si="0"/>
        <v>125.9579241253826</v>
      </c>
      <c r="L31" s="66">
        <f t="shared" si="1"/>
        <v>55.634278827232109</v>
      </c>
    </row>
    <row r="32" spans="2:12" ht="25.5" x14ac:dyDescent="0.25">
      <c r="B32" s="8"/>
      <c r="C32" s="16"/>
      <c r="D32" s="9"/>
      <c r="E32" s="9">
        <v>6711</v>
      </c>
      <c r="F32" s="11" t="s">
        <v>104</v>
      </c>
      <c r="G32" s="62">
        <v>8215075.4000000004</v>
      </c>
      <c r="H32" s="5">
        <v>18758539</v>
      </c>
      <c r="I32" s="5">
        <v>19058539</v>
      </c>
      <c r="J32" s="66">
        <v>10612076.17</v>
      </c>
      <c r="K32" s="66">
        <f t="shared" si="0"/>
        <v>129.17807388596822</v>
      </c>
      <c r="L32" s="66">
        <f t="shared" si="1"/>
        <v>55.681477840457759</v>
      </c>
    </row>
    <row r="33" spans="2:12" ht="25.5" x14ac:dyDescent="0.25">
      <c r="B33" s="8"/>
      <c r="C33" s="16"/>
      <c r="D33" s="9"/>
      <c r="E33" s="9">
        <v>6712</v>
      </c>
      <c r="F33" s="11" t="s">
        <v>105</v>
      </c>
      <c r="G33" s="62">
        <v>342137.57</v>
      </c>
      <c r="H33" s="5">
        <v>315286</v>
      </c>
      <c r="I33" s="5">
        <v>315286</v>
      </c>
      <c r="J33" s="66">
        <v>166411.65</v>
      </c>
      <c r="K33" s="66">
        <f t="shared" si="0"/>
        <v>48.638812159681848</v>
      </c>
      <c r="L33" s="66">
        <f t="shared" si="1"/>
        <v>52.781173283939019</v>
      </c>
    </row>
    <row r="34" spans="2:12" x14ac:dyDescent="0.25">
      <c r="B34" s="16">
        <v>7</v>
      </c>
      <c r="C34" s="8"/>
      <c r="D34" s="9"/>
      <c r="E34" s="9"/>
      <c r="F34" s="11" t="s">
        <v>30</v>
      </c>
      <c r="G34" s="64"/>
      <c r="H34" s="33"/>
      <c r="I34" s="33"/>
      <c r="J34" s="64"/>
      <c r="K34" s="66"/>
      <c r="L34" s="66"/>
    </row>
    <row r="35" spans="2:12" ht="30.75" customHeight="1" x14ac:dyDescent="0.25">
      <c r="B35" s="8"/>
      <c r="C35" s="8">
        <v>72</v>
      </c>
      <c r="D35" s="9"/>
      <c r="E35" s="9"/>
      <c r="F35" s="21" t="s">
        <v>31</v>
      </c>
      <c r="G35" s="62"/>
      <c r="H35" s="5"/>
      <c r="I35" s="5"/>
      <c r="J35" s="66"/>
      <c r="K35" s="66"/>
      <c r="L35" s="66"/>
    </row>
    <row r="36" spans="2:12" x14ac:dyDescent="0.25">
      <c r="B36" s="8"/>
      <c r="C36" s="8"/>
      <c r="D36" s="8">
        <v>721</v>
      </c>
      <c r="E36" s="8"/>
      <c r="F36" s="21" t="s">
        <v>43</v>
      </c>
      <c r="G36" s="62"/>
      <c r="H36" s="5"/>
      <c r="I36" s="5"/>
      <c r="J36" s="66"/>
      <c r="K36" s="66"/>
      <c r="L36" s="66"/>
    </row>
    <row r="37" spans="2:12" x14ac:dyDescent="0.25">
      <c r="B37" s="8"/>
      <c r="C37" s="8"/>
      <c r="D37" s="8"/>
      <c r="E37" s="8">
        <v>7211</v>
      </c>
      <c r="F37" s="21" t="s">
        <v>44</v>
      </c>
      <c r="G37" s="62"/>
      <c r="H37" s="5"/>
      <c r="I37" s="5"/>
      <c r="J37" s="66"/>
      <c r="K37" s="66"/>
      <c r="L37" s="66"/>
    </row>
    <row r="38" spans="2:12" ht="18" x14ac:dyDescent="0.25"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</row>
    <row r="39" spans="2:12" ht="36.75" customHeight="1" x14ac:dyDescent="0.25">
      <c r="B39" s="137" t="s">
        <v>8</v>
      </c>
      <c r="C39" s="138"/>
      <c r="D39" s="138"/>
      <c r="E39" s="138"/>
      <c r="F39" s="139"/>
      <c r="G39" s="34" t="s">
        <v>87</v>
      </c>
      <c r="H39" s="34" t="s">
        <v>88</v>
      </c>
      <c r="I39" s="34" t="s">
        <v>89</v>
      </c>
      <c r="J39" s="34" t="s">
        <v>90</v>
      </c>
      <c r="K39" s="34" t="s">
        <v>32</v>
      </c>
      <c r="L39" s="34" t="s">
        <v>67</v>
      </c>
    </row>
    <row r="40" spans="2:12" x14ac:dyDescent="0.25">
      <c r="B40" s="134">
        <v>1</v>
      </c>
      <c r="C40" s="135"/>
      <c r="D40" s="135"/>
      <c r="E40" s="135"/>
      <c r="F40" s="136"/>
      <c r="G40" s="37">
        <v>2</v>
      </c>
      <c r="H40" s="37">
        <v>3</v>
      </c>
      <c r="I40" s="37">
        <v>4</v>
      </c>
      <c r="J40" s="37">
        <v>5</v>
      </c>
      <c r="K40" s="37" t="s">
        <v>50</v>
      </c>
      <c r="L40" s="37" t="s">
        <v>51</v>
      </c>
    </row>
    <row r="41" spans="2:12" x14ac:dyDescent="0.25">
      <c r="B41" s="7"/>
      <c r="C41" s="7"/>
      <c r="D41" s="7"/>
      <c r="E41" s="7"/>
      <c r="F41" s="7" t="s">
        <v>65</v>
      </c>
      <c r="G41" s="67">
        <v>11152064.41</v>
      </c>
      <c r="H41" s="68">
        <f>H42+H90</f>
        <v>22298633</v>
      </c>
      <c r="I41" s="68">
        <f>I42+I90</f>
        <v>22598633</v>
      </c>
      <c r="J41" s="67">
        <f>J42+J90</f>
        <v>13065612.18</v>
      </c>
      <c r="K41" s="96">
        <f>J41/G41</f>
        <v>1.1715868649650312</v>
      </c>
      <c r="L41" s="96">
        <f>J41/I41</f>
        <v>0.5781594037126051</v>
      </c>
    </row>
    <row r="42" spans="2:12" x14ac:dyDescent="0.25">
      <c r="B42" s="7">
        <v>3</v>
      </c>
      <c r="C42" s="7"/>
      <c r="D42" s="7"/>
      <c r="E42" s="7"/>
      <c r="F42" s="7" t="s">
        <v>4</v>
      </c>
      <c r="G42" s="67">
        <v>9208081.5800000001</v>
      </c>
      <c r="H42" s="68">
        <f>H43+H52+H82+H86</f>
        <v>21354584</v>
      </c>
      <c r="I42" s="68">
        <v>21654584</v>
      </c>
      <c r="J42" s="67">
        <v>12222601.43</v>
      </c>
      <c r="K42" s="96">
        <f t="shared" ref="K42:K105" si="2">J42/G42</f>
        <v>1.3273776219085147</v>
      </c>
      <c r="L42" s="96">
        <f t="shared" ref="L42:L105" si="3">J42/I42</f>
        <v>0.56443482959543345</v>
      </c>
    </row>
    <row r="43" spans="2:12" x14ac:dyDescent="0.25">
      <c r="B43" s="7"/>
      <c r="C43" s="7">
        <v>31</v>
      </c>
      <c r="D43" s="7"/>
      <c r="E43" s="7"/>
      <c r="F43" s="7" t="s">
        <v>5</v>
      </c>
      <c r="G43" s="67">
        <v>4802530.55</v>
      </c>
      <c r="H43" s="68">
        <v>11671597</v>
      </c>
      <c r="I43" s="68">
        <v>11671597</v>
      </c>
      <c r="J43" s="67">
        <v>5762622.0800000001</v>
      </c>
      <c r="K43" s="96">
        <f t="shared" si="2"/>
        <v>1.199913674677197</v>
      </c>
      <c r="L43" s="96">
        <f t="shared" si="3"/>
        <v>0.49373038496788402</v>
      </c>
    </row>
    <row r="44" spans="2:12" x14ac:dyDescent="0.25">
      <c r="B44" s="8"/>
      <c r="C44" s="8"/>
      <c r="D44" s="8">
        <v>311</v>
      </c>
      <c r="E44" s="8"/>
      <c r="F44" s="8" t="s">
        <v>45</v>
      </c>
      <c r="G44" s="62">
        <v>3964285.41</v>
      </c>
      <c r="H44" s="5">
        <v>9740741</v>
      </c>
      <c r="I44" s="5">
        <v>9740741</v>
      </c>
      <c r="J44" s="62">
        <v>4797677.62</v>
      </c>
      <c r="K44" s="65">
        <f t="shared" si="2"/>
        <v>1.2102250781181771</v>
      </c>
      <c r="L44" s="65">
        <f t="shared" si="3"/>
        <v>0.49253723305033981</v>
      </c>
    </row>
    <row r="45" spans="2:12" x14ac:dyDescent="0.25">
      <c r="B45" s="8"/>
      <c r="C45" s="8"/>
      <c r="D45" s="8"/>
      <c r="E45" s="8">
        <v>3111</v>
      </c>
      <c r="F45" s="8" t="s">
        <v>46</v>
      </c>
      <c r="G45" s="62">
        <v>3791572.9</v>
      </c>
      <c r="H45" s="5">
        <v>9573942</v>
      </c>
      <c r="I45" s="5">
        <v>9573942</v>
      </c>
      <c r="J45" s="62">
        <v>4682140.62</v>
      </c>
      <c r="K45" s="65">
        <f t="shared" si="2"/>
        <v>1.2348808116019607</v>
      </c>
      <c r="L45" s="65">
        <f t="shared" si="3"/>
        <v>0.48905044755859184</v>
      </c>
    </row>
    <row r="46" spans="2:12" x14ac:dyDescent="0.25">
      <c r="B46" s="8"/>
      <c r="C46" s="8"/>
      <c r="D46" s="8"/>
      <c r="E46" s="8">
        <v>3113</v>
      </c>
      <c r="F46" s="8" t="s">
        <v>106</v>
      </c>
      <c r="G46" s="62">
        <v>123960.41</v>
      </c>
      <c r="H46" s="5">
        <v>166799</v>
      </c>
      <c r="I46" s="5">
        <v>166799</v>
      </c>
      <c r="J46" s="62">
        <v>115537</v>
      </c>
      <c r="K46" s="65">
        <f t="shared" si="2"/>
        <v>0.93204757873905064</v>
      </c>
      <c r="L46" s="65">
        <f t="shared" si="3"/>
        <v>0.69267201841737658</v>
      </c>
    </row>
    <row r="47" spans="2:12" x14ac:dyDescent="0.25">
      <c r="B47" s="8"/>
      <c r="C47" s="8"/>
      <c r="D47" s="8"/>
      <c r="E47" s="8">
        <v>3114</v>
      </c>
      <c r="F47" s="8" t="s">
        <v>107</v>
      </c>
      <c r="G47" s="62">
        <v>48752.1</v>
      </c>
      <c r="H47" s="5"/>
      <c r="I47" s="5"/>
      <c r="J47" s="62"/>
      <c r="K47" s="65"/>
      <c r="L47" s="65"/>
    </row>
    <row r="48" spans="2:12" x14ac:dyDescent="0.25">
      <c r="B48" s="8"/>
      <c r="C48" s="8"/>
      <c r="D48" s="8">
        <v>312</v>
      </c>
      <c r="E48" s="8"/>
      <c r="F48" s="8" t="s">
        <v>108</v>
      </c>
      <c r="G48" s="62">
        <v>189958.7</v>
      </c>
      <c r="H48" s="5">
        <v>350000</v>
      </c>
      <c r="I48" s="5">
        <v>350000</v>
      </c>
      <c r="J48" s="62">
        <v>209955.95</v>
      </c>
      <c r="K48" s="65">
        <f t="shared" si="2"/>
        <v>1.1052715669248105</v>
      </c>
      <c r="L48" s="65">
        <f t="shared" si="3"/>
        <v>0.59987414285714291</v>
      </c>
    </row>
    <row r="49" spans="2:12" x14ac:dyDescent="0.25">
      <c r="B49" s="8"/>
      <c r="C49" s="8"/>
      <c r="D49" s="8"/>
      <c r="E49" s="8">
        <v>3121</v>
      </c>
      <c r="F49" s="8" t="s">
        <v>108</v>
      </c>
      <c r="G49" s="62">
        <v>189958.7</v>
      </c>
      <c r="H49" s="5">
        <v>350000</v>
      </c>
      <c r="I49" s="5">
        <v>350000</v>
      </c>
      <c r="J49" s="62">
        <v>209955.95</v>
      </c>
      <c r="K49" s="65">
        <f t="shared" si="2"/>
        <v>1.1052715669248105</v>
      </c>
      <c r="L49" s="65">
        <f t="shared" si="3"/>
        <v>0.59987414285714291</v>
      </c>
    </row>
    <row r="50" spans="2:12" x14ac:dyDescent="0.25">
      <c r="B50" s="8"/>
      <c r="C50" s="8"/>
      <c r="D50" s="8">
        <v>313</v>
      </c>
      <c r="E50" s="8"/>
      <c r="F50" s="8" t="s">
        <v>109</v>
      </c>
      <c r="G50" s="62">
        <v>648286.43999999994</v>
      </c>
      <c r="H50" s="5">
        <v>1580856</v>
      </c>
      <c r="I50" s="5">
        <v>1580856</v>
      </c>
      <c r="J50" s="62">
        <v>754988.51</v>
      </c>
      <c r="K50" s="65">
        <f t="shared" si="2"/>
        <v>1.164590932983266</v>
      </c>
      <c r="L50" s="65">
        <f t="shared" si="3"/>
        <v>0.47758208843816263</v>
      </c>
    </row>
    <row r="51" spans="2:12" x14ac:dyDescent="0.25">
      <c r="B51" s="8"/>
      <c r="C51" s="8"/>
      <c r="D51" s="8"/>
      <c r="E51" s="8">
        <v>3132</v>
      </c>
      <c r="F51" s="8" t="s">
        <v>110</v>
      </c>
      <c r="G51" s="62">
        <v>648286.43999999994</v>
      </c>
      <c r="H51" s="5">
        <v>1580856</v>
      </c>
      <c r="I51" s="5">
        <v>1580856</v>
      </c>
      <c r="J51" s="62">
        <v>754988.51</v>
      </c>
      <c r="K51" s="65">
        <f t="shared" si="2"/>
        <v>1.164590932983266</v>
      </c>
      <c r="L51" s="65">
        <f t="shared" si="3"/>
        <v>0.47758208843816263</v>
      </c>
    </row>
    <row r="52" spans="2:12" x14ac:dyDescent="0.25">
      <c r="B52" s="8"/>
      <c r="C52" s="16">
        <v>32</v>
      </c>
      <c r="D52" s="95"/>
      <c r="E52" s="95"/>
      <c r="F52" s="16" t="s">
        <v>15</v>
      </c>
      <c r="G52" s="67">
        <v>4400278.43</v>
      </c>
      <c r="H52" s="68">
        <f>H53+H58+H65+H75</f>
        <v>9630715</v>
      </c>
      <c r="I52" s="68">
        <v>9930715</v>
      </c>
      <c r="J52" s="67">
        <v>6454350.1799999997</v>
      </c>
      <c r="K52" s="96">
        <f t="shared" si="2"/>
        <v>1.4668049494313478</v>
      </c>
      <c r="L52" s="96">
        <f t="shared" si="3"/>
        <v>0.64993811422440373</v>
      </c>
    </row>
    <row r="53" spans="2:12" x14ac:dyDescent="0.25">
      <c r="B53" s="8"/>
      <c r="C53" s="8"/>
      <c r="D53" s="8">
        <v>321</v>
      </c>
      <c r="E53" s="8"/>
      <c r="F53" s="8" t="s">
        <v>47</v>
      </c>
      <c r="G53" s="62">
        <v>359712.24</v>
      </c>
      <c r="H53" s="5">
        <v>768036</v>
      </c>
      <c r="I53" s="5">
        <v>768036</v>
      </c>
      <c r="J53" s="62">
        <v>360503.79</v>
      </c>
      <c r="K53" s="65">
        <f t="shared" si="2"/>
        <v>1.0022005089401462</v>
      </c>
      <c r="L53" s="65">
        <f t="shared" si="3"/>
        <v>0.46938397418870986</v>
      </c>
    </row>
    <row r="54" spans="2:12" x14ac:dyDescent="0.25">
      <c r="B54" s="8"/>
      <c r="C54" s="16"/>
      <c r="D54" s="8"/>
      <c r="E54" s="8">
        <v>3211</v>
      </c>
      <c r="F54" s="21" t="s">
        <v>48</v>
      </c>
      <c r="G54" s="62">
        <v>208703.24</v>
      </c>
      <c r="H54" s="5">
        <v>371150</v>
      </c>
      <c r="I54" s="5">
        <v>371150</v>
      </c>
      <c r="J54" s="62">
        <v>185042.39</v>
      </c>
      <c r="K54" s="65">
        <f t="shared" si="2"/>
        <v>0.8866292157227651</v>
      </c>
      <c r="L54" s="65">
        <f t="shared" si="3"/>
        <v>0.49856497373029773</v>
      </c>
    </row>
    <row r="55" spans="2:12" x14ac:dyDescent="0.25">
      <c r="B55" s="8"/>
      <c r="C55" s="16"/>
      <c r="D55" s="8"/>
      <c r="E55" s="8">
        <v>3212</v>
      </c>
      <c r="F55" s="21" t="s">
        <v>111</v>
      </c>
      <c r="G55" s="62">
        <v>134302.39000000001</v>
      </c>
      <c r="H55" s="5">
        <v>288736</v>
      </c>
      <c r="I55" s="5">
        <v>288736</v>
      </c>
      <c r="J55" s="62">
        <v>137272.87</v>
      </c>
      <c r="K55" s="65">
        <f t="shared" si="2"/>
        <v>1.0221178491313518</v>
      </c>
      <c r="L55" s="65">
        <f t="shared" si="3"/>
        <v>0.4754269297905353</v>
      </c>
    </row>
    <row r="56" spans="2:12" x14ac:dyDescent="0.25">
      <c r="B56" s="8"/>
      <c r="C56" s="16"/>
      <c r="D56" s="8"/>
      <c r="E56" s="8">
        <v>3213</v>
      </c>
      <c r="F56" s="21" t="s">
        <v>112</v>
      </c>
      <c r="G56" s="62">
        <v>16145.61</v>
      </c>
      <c r="H56" s="5">
        <v>106550</v>
      </c>
      <c r="I56" s="5">
        <v>106550</v>
      </c>
      <c r="J56" s="62">
        <v>37328.53</v>
      </c>
      <c r="K56" s="65">
        <f t="shared" si="2"/>
        <v>2.3119925478195</v>
      </c>
      <c r="L56" s="65">
        <f t="shared" si="3"/>
        <v>0.35033815110276867</v>
      </c>
    </row>
    <row r="57" spans="2:12" x14ac:dyDescent="0.25">
      <c r="B57" s="8"/>
      <c r="C57" s="16"/>
      <c r="D57" s="8"/>
      <c r="E57" s="8">
        <v>3214</v>
      </c>
      <c r="F57" s="21" t="s">
        <v>113</v>
      </c>
      <c r="G57" s="62">
        <v>561</v>
      </c>
      <c r="H57" s="5">
        <v>1600</v>
      </c>
      <c r="I57" s="5">
        <v>1600</v>
      </c>
      <c r="J57" s="62">
        <v>860</v>
      </c>
      <c r="K57" s="65">
        <f t="shared" si="2"/>
        <v>1.5329768270944741</v>
      </c>
      <c r="L57" s="65">
        <f t="shared" si="3"/>
        <v>0.53749999999999998</v>
      </c>
    </row>
    <row r="58" spans="2:12" x14ac:dyDescent="0.25">
      <c r="B58" s="8"/>
      <c r="C58" s="8"/>
      <c r="D58" s="8">
        <v>322</v>
      </c>
      <c r="E58" s="8"/>
      <c r="F58" s="8" t="s">
        <v>226</v>
      </c>
      <c r="G58" s="62">
        <v>510796.43</v>
      </c>
      <c r="H58" s="5">
        <v>1475745</v>
      </c>
      <c r="I58" s="5">
        <v>1475745</v>
      </c>
      <c r="J58" s="62">
        <v>1141771.54</v>
      </c>
      <c r="K58" s="65">
        <f t="shared" si="2"/>
        <v>2.2352770554798123</v>
      </c>
      <c r="L58" s="65">
        <f t="shared" si="3"/>
        <v>0.77369162016473036</v>
      </c>
    </row>
    <row r="59" spans="2:12" x14ac:dyDescent="0.25">
      <c r="B59" s="8"/>
      <c r="C59" s="16"/>
      <c r="D59" s="8"/>
      <c r="E59" s="8">
        <v>3221</v>
      </c>
      <c r="F59" s="21" t="s">
        <v>114</v>
      </c>
      <c r="G59" s="62">
        <v>24324.05</v>
      </c>
      <c r="H59" s="5">
        <v>63400</v>
      </c>
      <c r="I59" s="5">
        <v>63400</v>
      </c>
      <c r="J59" s="62">
        <v>23229.45</v>
      </c>
      <c r="K59" s="65">
        <f t="shared" si="2"/>
        <v>0.95499927026954812</v>
      </c>
      <c r="L59" s="65">
        <f t="shared" si="3"/>
        <v>0.36639511041009465</v>
      </c>
    </row>
    <row r="60" spans="2:12" x14ac:dyDescent="0.25">
      <c r="B60" s="8"/>
      <c r="C60" s="16"/>
      <c r="D60" s="8"/>
      <c r="E60" s="8">
        <v>3222</v>
      </c>
      <c r="F60" s="21" t="s">
        <v>115</v>
      </c>
      <c r="G60" s="62">
        <v>109783.58</v>
      </c>
      <c r="H60" s="5">
        <v>386800</v>
      </c>
      <c r="I60" s="5">
        <v>386800</v>
      </c>
      <c r="J60" s="62">
        <v>585160.1</v>
      </c>
      <c r="K60" s="65">
        <f t="shared" si="2"/>
        <v>5.3301240495163302</v>
      </c>
      <c r="L60" s="65">
        <f t="shared" si="3"/>
        <v>1.5128234229576007</v>
      </c>
    </row>
    <row r="61" spans="2:12" x14ac:dyDescent="0.25">
      <c r="B61" s="8"/>
      <c r="C61" s="16"/>
      <c r="D61" s="8"/>
      <c r="E61" s="8">
        <v>3223</v>
      </c>
      <c r="F61" s="21" t="s">
        <v>116</v>
      </c>
      <c r="G61" s="62">
        <v>176693.72</v>
      </c>
      <c r="H61" s="5">
        <v>465000</v>
      </c>
      <c r="I61" s="5">
        <v>465000</v>
      </c>
      <c r="J61" s="62">
        <v>199701.51</v>
      </c>
      <c r="K61" s="65">
        <f t="shared" si="2"/>
        <v>1.1302128338234092</v>
      </c>
      <c r="L61" s="65">
        <f t="shared" si="3"/>
        <v>0.42946561290322582</v>
      </c>
    </row>
    <row r="62" spans="2:12" x14ac:dyDescent="0.25">
      <c r="B62" s="8"/>
      <c r="C62" s="16"/>
      <c r="D62" s="8"/>
      <c r="E62" s="8">
        <v>3224</v>
      </c>
      <c r="F62" s="21" t="s">
        <v>117</v>
      </c>
      <c r="G62" s="62">
        <v>174196.35</v>
      </c>
      <c r="H62" s="5">
        <v>501909</v>
      </c>
      <c r="I62" s="5">
        <v>501909</v>
      </c>
      <c r="J62" s="62">
        <v>323542.19</v>
      </c>
      <c r="K62" s="65">
        <f t="shared" si="2"/>
        <v>1.8573419592316371</v>
      </c>
      <c r="L62" s="65">
        <f t="shared" si="3"/>
        <v>0.64462320858960487</v>
      </c>
    </row>
    <row r="63" spans="2:12" x14ac:dyDescent="0.25">
      <c r="B63" s="8"/>
      <c r="C63" s="16"/>
      <c r="D63" s="8"/>
      <c r="E63" s="8">
        <v>3225</v>
      </c>
      <c r="F63" s="21" t="s">
        <v>118</v>
      </c>
      <c r="G63" s="62">
        <v>13611.95</v>
      </c>
      <c r="H63" s="5">
        <v>40636</v>
      </c>
      <c r="I63" s="5">
        <v>40636</v>
      </c>
      <c r="J63" s="62">
        <v>9177.67</v>
      </c>
      <c r="K63" s="65">
        <f t="shared" si="2"/>
        <v>0.67423624095004753</v>
      </c>
      <c r="L63" s="65">
        <f t="shared" si="3"/>
        <v>0.22585072349640714</v>
      </c>
    </row>
    <row r="64" spans="2:12" x14ac:dyDescent="0.25">
      <c r="B64" s="8"/>
      <c r="C64" s="16"/>
      <c r="D64" s="8"/>
      <c r="E64" s="8">
        <v>3227</v>
      </c>
      <c r="F64" s="21" t="s">
        <v>119</v>
      </c>
      <c r="G64" s="62">
        <v>12186.78</v>
      </c>
      <c r="H64" s="5">
        <v>18000</v>
      </c>
      <c r="I64" s="5">
        <v>18000</v>
      </c>
      <c r="J64" s="62">
        <v>960.62</v>
      </c>
      <c r="K64" s="65">
        <f t="shared" si="2"/>
        <v>7.8824759288343593E-2</v>
      </c>
      <c r="L64" s="65">
        <f t="shared" si="3"/>
        <v>5.3367777777777778E-2</v>
      </c>
    </row>
    <row r="65" spans="2:12" x14ac:dyDescent="0.25">
      <c r="B65" s="8"/>
      <c r="C65" s="8"/>
      <c r="D65" s="8">
        <v>323</v>
      </c>
      <c r="E65" s="8"/>
      <c r="F65" s="8" t="s">
        <v>120</v>
      </c>
      <c r="G65" s="62">
        <v>2405122.65</v>
      </c>
      <c r="H65" s="5">
        <f>H66+H67+H68+H69+H70+H71+H72+H73+H74</f>
        <v>5384340</v>
      </c>
      <c r="I65" s="5">
        <v>5684340</v>
      </c>
      <c r="J65" s="62">
        <v>3584300.31</v>
      </c>
      <c r="K65" s="65">
        <f t="shared" si="2"/>
        <v>1.4902775581943815</v>
      </c>
      <c r="L65" s="65">
        <f t="shared" si="3"/>
        <v>0.63055698814638117</v>
      </c>
    </row>
    <row r="66" spans="2:12" x14ac:dyDescent="0.25">
      <c r="B66" s="8"/>
      <c r="C66" s="16"/>
      <c r="D66" s="8"/>
      <c r="E66" s="8">
        <v>3231</v>
      </c>
      <c r="F66" s="21" t="s">
        <v>121</v>
      </c>
      <c r="G66" s="62">
        <v>98295.92</v>
      </c>
      <c r="H66" s="5">
        <v>219850</v>
      </c>
      <c r="I66" s="5">
        <v>219850</v>
      </c>
      <c r="J66" s="62">
        <v>106071.61</v>
      </c>
      <c r="K66" s="65">
        <f t="shared" si="2"/>
        <v>1.0791049109668032</v>
      </c>
      <c r="L66" s="65">
        <f t="shared" si="3"/>
        <v>0.48247264043666138</v>
      </c>
    </row>
    <row r="67" spans="2:12" x14ac:dyDescent="0.25">
      <c r="B67" s="8"/>
      <c r="C67" s="16"/>
      <c r="D67" s="8"/>
      <c r="E67" s="8">
        <v>3232</v>
      </c>
      <c r="F67" s="21" t="s">
        <v>122</v>
      </c>
      <c r="G67" s="62">
        <v>229823</v>
      </c>
      <c r="H67" s="5">
        <v>1248297</v>
      </c>
      <c r="I67" s="5">
        <v>1248297</v>
      </c>
      <c r="J67" s="62">
        <v>1473280.37</v>
      </c>
      <c r="K67" s="65">
        <f t="shared" si="2"/>
        <v>6.4105001240084762</v>
      </c>
      <c r="L67" s="65">
        <f t="shared" si="3"/>
        <v>1.1802322444097839</v>
      </c>
    </row>
    <row r="68" spans="2:12" x14ac:dyDescent="0.25">
      <c r="B68" s="8"/>
      <c r="C68" s="16"/>
      <c r="D68" s="8"/>
      <c r="E68" s="8">
        <v>3233</v>
      </c>
      <c r="F68" s="21" t="s">
        <v>123</v>
      </c>
      <c r="G68" s="62">
        <v>31319.41</v>
      </c>
      <c r="H68" s="5">
        <v>42822</v>
      </c>
      <c r="I68" s="5">
        <v>42822</v>
      </c>
      <c r="J68" s="62">
        <v>2560.8000000000002</v>
      </c>
      <c r="K68" s="65">
        <f t="shared" si="2"/>
        <v>8.1763992361286508E-2</v>
      </c>
      <c r="L68" s="65">
        <f t="shared" si="3"/>
        <v>5.9801036850217183E-2</v>
      </c>
    </row>
    <row r="69" spans="2:12" x14ac:dyDescent="0.25">
      <c r="B69" s="8"/>
      <c r="C69" s="16"/>
      <c r="D69" s="8"/>
      <c r="E69" s="8">
        <v>3234</v>
      </c>
      <c r="F69" s="21" t="s">
        <v>124</v>
      </c>
      <c r="G69" s="62">
        <v>111916.67</v>
      </c>
      <c r="H69" s="5">
        <v>262000</v>
      </c>
      <c r="I69" s="5">
        <v>262000</v>
      </c>
      <c r="J69" s="62">
        <v>92257.38</v>
      </c>
      <c r="K69" s="65">
        <f t="shared" si="2"/>
        <v>0.82433993077170731</v>
      </c>
      <c r="L69" s="65">
        <f t="shared" si="3"/>
        <v>0.35212740458015268</v>
      </c>
    </row>
    <row r="70" spans="2:12" x14ac:dyDescent="0.25">
      <c r="B70" s="8"/>
      <c r="C70" s="16"/>
      <c r="D70" s="8"/>
      <c r="E70" s="8">
        <v>3235</v>
      </c>
      <c r="F70" s="21" t="s">
        <v>125</v>
      </c>
      <c r="G70" s="62">
        <v>341558.31</v>
      </c>
      <c r="H70" s="5">
        <v>704061</v>
      </c>
      <c r="I70" s="5">
        <v>704061</v>
      </c>
      <c r="J70" s="62">
        <v>305611.78999999998</v>
      </c>
      <c r="K70" s="65">
        <f t="shared" si="2"/>
        <v>0.89475729634568102</v>
      </c>
      <c r="L70" s="65">
        <f t="shared" si="3"/>
        <v>0.43407004506711772</v>
      </c>
    </row>
    <row r="71" spans="2:12" x14ac:dyDescent="0.25">
      <c r="B71" s="8"/>
      <c r="C71" s="16"/>
      <c r="D71" s="8"/>
      <c r="E71" s="8">
        <v>3236</v>
      </c>
      <c r="F71" s="21" t="s">
        <v>126</v>
      </c>
      <c r="G71" s="62">
        <v>8447.18</v>
      </c>
      <c r="H71" s="5">
        <v>35000</v>
      </c>
      <c r="I71" s="5">
        <v>35000</v>
      </c>
      <c r="J71" s="62">
        <v>1130.93</v>
      </c>
      <c r="K71" s="65">
        <f t="shared" si="2"/>
        <v>0.13388255015283207</v>
      </c>
      <c r="L71" s="65">
        <f t="shared" si="3"/>
        <v>3.2312285714285717E-2</v>
      </c>
    </row>
    <row r="72" spans="2:12" x14ac:dyDescent="0.25">
      <c r="B72" s="8"/>
      <c r="C72" s="16"/>
      <c r="D72" s="8"/>
      <c r="E72" s="8">
        <v>3237</v>
      </c>
      <c r="F72" s="21" t="s">
        <v>127</v>
      </c>
      <c r="G72" s="62">
        <v>1222834.6399999999</v>
      </c>
      <c r="H72" s="5">
        <v>2166338</v>
      </c>
      <c r="I72" s="5">
        <v>2466338</v>
      </c>
      <c r="J72" s="62">
        <v>965594.81</v>
      </c>
      <c r="K72" s="65">
        <f t="shared" si="2"/>
        <v>0.78963645485214595</v>
      </c>
      <c r="L72" s="65">
        <f t="shared" si="3"/>
        <v>0.39150952140379786</v>
      </c>
    </row>
    <row r="73" spans="2:12" x14ac:dyDescent="0.25">
      <c r="B73" s="8"/>
      <c r="C73" s="16"/>
      <c r="D73" s="8"/>
      <c r="E73" s="8">
        <v>3238</v>
      </c>
      <c r="F73" s="21" t="s">
        <v>128</v>
      </c>
      <c r="G73" s="62">
        <v>118191.09</v>
      </c>
      <c r="H73" s="5">
        <v>310820</v>
      </c>
      <c r="I73" s="5">
        <v>310820</v>
      </c>
      <c r="J73" s="62">
        <v>174689.11</v>
      </c>
      <c r="K73" s="65">
        <f t="shared" si="2"/>
        <v>1.4780226665140324</v>
      </c>
      <c r="L73" s="65">
        <f t="shared" si="3"/>
        <v>0.56202660703944396</v>
      </c>
    </row>
    <row r="74" spans="2:12" x14ac:dyDescent="0.25">
      <c r="B74" s="8"/>
      <c r="C74" s="16"/>
      <c r="D74" s="8"/>
      <c r="E74" s="8">
        <v>3239</v>
      </c>
      <c r="F74" s="21" t="s">
        <v>129</v>
      </c>
      <c r="G74" s="62">
        <v>242736.43</v>
      </c>
      <c r="H74" s="5">
        <v>395152</v>
      </c>
      <c r="I74" s="5">
        <v>395152</v>
      </c>
      <c r="J74" s="62">
        <v>463103.51</v>
      </c>
      <c r="K74" s="65">
        <f t="shared" si="2"/>
        <v>1.9078451059035515</v>
      </c>
      <c r="L74" s="65">
        <f t="shared" si="3"/>
        <v>1.1719629661497348</v>
      </c>
    </row>
    <row r="75" spans="2:12" x14ac:dyDescent="0.25">
      <c r="B75" s="8"/>
      <c r="C75" s="8"/>
      <c r="D75" s="8">
        <v>329</v>
      </c>
      <c r="E75" s="8"/>
      <c r="F75" s="8" t="s">
        <v>130</v>
      </c>
      <c r="G75" s="62">
        <v>1124647.1100000001</v>
      </c>
      <c r="H75" s="5">
        <v>2002594</v>
      </c>
      <c r="I75" s="5">
        <v>2002594</v>
      </c>
      <c r="J75" s="62">
        <v>1367774.54</v>
      </c>
      <c r="K75" s="65">
        <f t="shared" si="2"/>
        <v>1.2161810827931616</v>
      </c>
      <c r="L75" s="65">
        <f t="shared" si="3"/>
        <v>0.68300141716194096</v>
      </c>
    </row>
    <row r="76" spans="2:12" x14ac:dyDescent="0.25">
      <c r="B76" s="8"/>
      <c r="C76" s="16"/>
      <c r="D76" s="8"/>
      <c r="E76" s="8">
        <v>3292</v>
      </c>
      <c r="F76" s="21" t="s">
        <v>131</v>
      </c>
      <c r="G76" s="62">
        <v>14279.77</v>
      </c>
      <c r="H76" s="5">
        <v>81974</v>
      </c>
      <c r="I76" s="5">
        <v>81974</v>
      </c>
      <c r="J76" s="62">
        <v>30667.22</v>
      </c>
      <c r="K76" s="65">
        <f t="shared" si="2"/>
        <v>2.1475990159505369</v>
      </c>
      <c r="L76" s="65">
        <f t="shared" si="3"/>
        <v>0.37410910776587702</v>
      </c>
    </row>
    <row r="77" spans="2:12" x14ac:dyDescent="0.25">
      <c r="B77" s="8"/>
      <c r="C77" s="16"/>
      <c r="D77" s="8"/>
      <c r="E77" s="8">
        <v>3293</v>
      </c>
      <c r="F77" s="21" t="s">
        <v>132</v>
      </c>
      <c r="G77" s="62">
        <v>19473.27</v>
      </c>
      <c r="H77" s="5">
        <v>42398</v>
      </c>
      <c r="I77" s="5">
        <v>42398</v>
      </c>
      <c r="J77" s="62">
        <v>8703.89</v>
      </c>
      <c r="K77" s="65">
        <f t="shared" si="2"/>
        <v>0.44696602060157331</v>
      </c>
      <c r="L77" s="65">
        <f t="shared" si="3"/>
        <v>0.20529010802396339</v>
      </c>
    </row>
    <row r="78" spans="2:12" x14ac:dyDescent="0.25">
      <c r="B78" s="8"/>
      <c r="C78" s="16"/>
      <c r="D78" s="8"/>
      <c r="E78" s="8">
        <v>3294</v>
      </c>
      <c r="F78" s="21" t="s">
        <v>133</v>
      </c>
      <c r="G78" s="62">
        <v>1080974.95</v>
      </c>
      <c r="H78" s="5">
        <v>1858622</v>
      </c>
      <c r="I78" s="5">
        <v>1858622</v>
      </c>
      <c r="J78" s="62">
        <v>1313634.3700000001</v>
      </c>
      <c r="K78" s="65">
        <f t="shared" si="2"/>
        <v>1.2152310930054393</v>
      </c>
      <c r="L78" s="65">
        <f t="shared" si="3"/>
        <v>0.70677866182580429</v>
      </c>
    </row>
    <row r="79" spans="2:12" x14ac:dyDescent="0.25">
      <c r="B79" s="8"/>
      <c r="C79" s="16"/>
      <c r="D79" s="8"/>
      <c r="E79" s="8">
        <v>3295</v>
      </c>
      <c r="F79" s="21" t="s">
        <v>134</v>
      </c>
      <c r="G79" s="62">
        <v>8596.32</v>
      </c>
      <c r="H79" s="5">
        <v>16000</v>
      </c>
      <c r="I79" s="5">
        <v>16000</v>
      </c>
      <c r="J79" s="62">
        <v>12757.43</v>
      </c>
      <c r="K79" s="65">
        <f t="shared" si="2"/>
        <v>1.484057131423679</v>
      </c>
      <c r="L79" s="65">
        <f t="shared" si="3"/>
        <v>0.79733937500000007</v>
      </c>
    </row>
    <row r="80" spans="2:12" x14ac:dyDescent="0.25">
      <c r="B80" s="8"/>
      <c r="C80" s="16"/>
      <c r="D80" s="8"/>
      <c r="E80" s="8">
        <v>3296</v>
      </c>
      <c r="F80" s="21" t="s">
        <v>135</v>
      </c>
      <c r="G80" s="62"/>
      <c r="H80" s="5"/>
      <c r="I80" s="5"/>
      <c r="J80" s="62"/>
      <c r="K80" s="65"/>
      <c r="L80" s="65"/>
    </row>
    <row r="81" spans="2:12" x14ac:dyDescent="0.25">
      <c r="B81" s="8"/>
      <c r="C81" s="16"/>
      <c r="D81" s="8"/>
      <c r="E81" s="8">
        <v>3299</v>
      </c>
      <c r="F81" s="21" t="s">
        <v>130</v>
      </c>
      <c r="G81" s="62">
        <v>1322.8</v>
      </c>
      <c r="H81" s="5">
        <v>3600</v>
      </c>
      <c r="I81" s="5">
        <v>3600</v>
      </c>
      <c r="J81" s="62">
        <v>2011.63</v>
      </c>
      <c r="K81" s="65">
        <f t="shared" si="2"/>
        <v>1.5207363169035382</v>
      </c>
      <c r="L81" s="65">
        <f t="shared" si="3"/>
        <v>0.55878611111111109</v>
      </c>
    </row>
    <row r="82" spans="2:12" x14ac:dyDescent="0.25">
      <c r="B82" s="8"/>
      <c r="C82" s="16">
        <v>34</v>
      </c>
      <c r="D82" s="95"/>
      <c r="E82" s="95"/>
      <c r="F82" s="16" t="s">
        <v>136</v>
      </c>
      <c r="G82" s="67">
        <v>340.1</v>
      </c>
      <c r="H82" s="68">
        <v>500</v>
      </c>
      <c r="I82" s="68">
        <v>500</v>
      </c>
      <c r="J82" s="67">
        <v>348.42</v>
      </c>
      <c r="K82" s="96">
        <f t="shared" si="2"/>
        <v>1.0244633931196707</v>
      </c>
      <c r="L82" s="96">
        <f t="shared" si="3"/>
        <v>0.69684000000000001</v>
      </c>
    </row>
    <row r="83" spans="2:12" x14ac:dyDescent="0.25">
      <c r="B83" s="8"/>
      <c r="C83" s="8"/>
      <c r="D83" s="8">
        <v>343</v>
      </c>
      <c r="E83" s="8"/>
      <c r="F83" s="8" t="s">
        <v>137</v>
      </c>
      <c r="G83" s="62">
        <v>340.1</v>
      </c>
      <c r="H83" s="5">
        <v>500</v>
      </c>
      <c r="I83" s="5">
        <v>500</v>
      </c>
      <c r="J83" s="62">
        <v>348.42</v>
      </c>
      <c r="K83" s="65">
        <f t="shared" si="2"/>
        <v>1.0244633931196707</v>
      </c>
      <c r="L83" s="65">
        <f t="shared" si="3"/>
        <v>0.69684000000000001</v>
      </c>
    </row>
    <row r="84" spans="2:12" x14ac:dyDescent="0.25">
      <c r="B84" s="8"/>
      <c r="C84" s="16"/>
      <c r="D84" s="8"/>
      <c r="E84" s="8">
        <v>3431</v>
      </c>
      <c r="F84" s="21" t="s">
        <v>138</v>
      </c>
      <c r="G84" s="62">
        <v>100.9</v>
      </c>
      <c r="H84" s="5">
        <v>200</v>
      </c>
      <c r="I84" s="5">
        <v>200</v>
      </c>
      <c r="J84" s="62">
        <v>87.5</v>
      </c>
      <c r="K84" s="65">
        <f t="shared" si="2"/>
        <v>0.86719524281466798</v>
      </c>
      <c r="L84" s="65">
        <f t="shared" si="3"/>
        <v>0.4375</v>
      </c>
    </row>
    <row r="85" spans="2:12" x14ac:dyDescent="0.25">
      <c r="B85" s="8"/>
      <c r="C85" s="16"/>
      <c r="D85" s="8"/>
      <c r="E85" s="8">
        <v>3433</v>
      </c>
      <c r="F85" s="21" t="s">
        <v>139</v>
      </c>
      <c r="G85" s="62">
        <v>239.2</v>
      </c>
      <c r="H85" s="5">
        <v>300</v>
      </c>
      <c r="I85" s="5">
        <v>300</v>
      </c>
      <c r="J85" s="62">
        <v>260.92</v>
      </c>
      <c r="K85" s="65">
        <f t="shared" si="2"/>
        <v>1.0908026755852844</v>
      </c>
      <c r="L85" s="65">
        <f t="shared" si="3"/>
        <v>0.86973333333333336</v>
      </c>
    </row>
    <row r="86" spans="2:12" ht="25.5" x14ac:dyDescent="0.25">
      <c r="B86" s="8"/>
      <c r="C86" s="16">
        <v>37</v>
      </c>
      <c r="D86" s="95"/>
      <c r="E86" s="95"/>
      <c r="F86" s="97" t="s">
        <v>140</v>
      </c>
      <c r="G86" s="67">
        <v>4932.5</v>
      </c>
      <c r="H86" s="68">
        <v>51772</v>
      </c>
      <c r="I86" s="68">
        <v>51772</v>
      </c>
      <c r="J86" s="67">
        <v>5280.75</v>
      </c>
      <c r="K86" s="96">
        <f t="shared" si="2"/>
        <v>1.0706031424227065</v>
      </c>
      <c r="L86" s="96">
        <f t="shared" si="3"/>
        <v>0.10200011589276056</v>
      </c>
    </row>
    <row r="87" spans="2:12" x14ac:dyDescent="0.25">
      <c r="B87" s="8"/>
      <c r="C87" s="8"/>
      <c r="D87" s="8">
        <v>372</v>
      </c>
      <c r="E87" s="8"/>
      <c r="F87" s="8" t="s">
        <v>141</v>
      </c>
      <c r="G87" s="62">
        <v>4932.5</v>
      </c>
      <c r="H87" s="5">
        <v>51772</v>
      </c>
      <c r="I87" s="5">
        <v>51772</v>
      </c>
      <c r="J87" s="62">
        <v>5280.75</v>
      </c>
      <c r="K87" s="65">
        <f t="shared" si="2"/>
        <v>1.0706031424227065</v>
      </c>
      <c r="L87" s="65">
        <f t="shared" si="3"/>
        <v>0.10200011589276056</v>
      </c>
    </row>
    <row r="88" spans="2:12" x14ac:dyDescent="0.25">
      <c r="B88" s="8"/>
      <c r="C88" s="16"/>
      <c r="D88" s="8"/>
      <c r="E88" s="8">
        <v>3721</v>
      </c>
      <c r="F88" s="21" t="s">
        <v>142</v>
      </c>
      <c r="G88" s="62">
        <v>4932.5</v>
      </c>
      <c r="H88" s="5">
        <v>51772</v>
      </c>
      <c r="I88" s="5">
        <v>51772</v>
      </c>
      <c r="J88" s="62">
        <v>5280.75</v>
      </c>
      <c r="K88" s="65">
        <f t="shared" si="2"/>
        <v>1.0706031424227065</v>
      </c>
      <c r="L88" s="65">
        <f t="shared" si="3"/>
        <v>0.10200011589276056</v>
      </c>
    </row>
    <row r="89" spans="2:12" x14ac:dyDescent="0.25">
      <c r="B89" s="8"/>
      <c r="C89" s="16"/>
      <c r="D89" s="9"/>
      <c r="E89" s="9" t="s">
        <v>25</v>
      </c>
      <c r="F89" s="9"/>
      <c r="G89" s="62"/>
      <c r="H89" s="5"/>
      <c r="I89" s="5"/>
      <c r="J89" s="62"/>
      <c r="K89" s="65"/>
      <c r="L89" s="65"/>
    </row>
    <row r="90" spans="2:12" x14ac:dyDescent="0.25">
      <c r="B90" s="10">
        <v>4</v>
      </c>
      <c r="C90" s="10"/>
      <c r="D90" s="10"/>
      <c r="E90" s="10"/>
      <c r="F90" s="14" t="s">
        <v>6</v>
      </c>
      <c r="G90" s="67">
        <v>1943982.83</v>
      </c>
      <c r="H90" s="68">
        <v>944049</v>
      </c>
      <c r="I90" s="68">
        <v>944049</v>
      </c>
      <c r="J90" s="67">
        <v>843010.75</v>
      </c>
      <c r="K90" s="96">
        <f t="shared" si="2"/>
        <v>0.43365133528468458</v>
      </c>
      <c r="L90" s="96">
        <f t="shared" si="3"/>
        <v>0.89297351090886168</v>
      </c>
    </row>
    <row r="91" spans="2:12" ht="27.75" customHeight="1" x14ac:dyDescent="0.25">
      <c r="B91" s="11"/>
      <c r="C91" s="7">
        <v>41</v>
      </c>
      <c r="D91" s="7"/>
      <c r="E91" s="7"/>
      <c r="F91" s="14" t="s">
        <v>7</v>
      </c>
      <c r="G91" s="67">
        <v>3055</v>
      </c>
      <c r="H91" s="68">
        <v>11336</v>
      </c>
      <c r="I91" s="68">
        <v>11336</v>
      </c>
      <c r="J91" s="67">
        <v>648</v>
      </c>
      <c r="K91" s="96">
        <f t="shared" si="2"/>
        <v>0.21211129296235678</v>
      </c>
      <c r="L91" s="96">
        <f t="shared" si="3"/>
        <v>5.7163020465772763E-2</v>
      </c>
    </row>
    <row r="92" spans="2:12" x14ac:dyDescent="0.25">
      <c r="B92" s="11"/>
      <c r="C92" s="11"/>
      <c r="D92" s="8">
        <v>411</v>
      </c>
      <c r="E92" s="8"/>
      <c r="F92" s="8" t="s">
        <v>49</v>
      </c>
      <c r="G92" s="62"/>
      <c r="H92" s="5"/>
      <c r="I92" s="5"/>
      <c r="J92" s="62"/>
      <c r="K92" s="65"/>
      <c r="L92" s="65"/>
    </row>
    <row r="93" spans="2:12" x14ac:dyDescent="0.25">
      <c r="B93" s="8"/>
      <c r="C93" s="8"/>
      <c r="D93" s="8">
        <v>412</v>
      </c>
      <c r="E93" s="8"/>
      <c r="F93" s="8" t="s">
        <v>143</v>
      </c>
      <c r="G93" s="62">
        <v>3055</v>
      </c>
      <c r="H93" s="5">
        <v>11336</v>
      </c>
      <c r="I93" s="5">
        <v>11336</v>
      </c>
      <c r="J93" s="62">
        <v>648</v>
      </c>
      <c r="K93" s="65">
        <f t="shared" si="2"/>
        <v>0.21211129296235678</v>
      </c>
      <c r="L93" s="65">
        <f t="shared" si="3"/>
        <v>5.7163020465772763E-2</v>
      </c>
    </row>
    <row r="94" spans="2:12" x14ac:dyDescent="0.25">
      <c r="B94" s="8"/>
      <c r="C94" s="16"/>
      <c r="D94" s="8"/>
      <c r="E94" s="8">
        <v>4123</v>
      </c>
      <c r="F94" s="21" t="s">
        <v>144</v>
      </c>
      <c r="G94" s="62">
        <v>3055</v>
      </c>
      <c r="H94" s="5"/>
      <c r="I94" s="5"/>
      <c r="J94" s="62">
        <v>648</v>
      </c>
      <c r="K94" s="65">
        <f t="shared" si="2"/>
        <v>0.21211129296235678</v>
      </c>
      <c r="L94" s="65"/>
    </row>
    <row r="95" spans="2:12" x14ac:dyDescent="0.25">
      <c r="B95" s="8"/>
      <c r="C95" s="16"/>
      <c r="D95" s="8"/>
      <c r="E95" s="8">
        <v>4124</v>
      </c>
      <c r="F95" s="21" t="s">
        <v>145</v>
      </c>
      <c r="G95" s="62"/>
      <c r="H95" s="5">
        <v>11336</v>
      </c>
      <c r="I95" s="5">
        <v>11336</v>
      </c>
      <c r="J95" s="62"/>
      <c r="K95" s="65"/>
      <c r="L95" s="65"/>
    </row>
    <row r="96" spans="2:12" x14ac:dyDescent="0.25">
      <c r="B96" s="8"/>
      <c r="C96" s="16">
        <v>42</v>
      </c>
      <c r="D96" s="95"/>
      <c r="E96" s="95"/>
      <c r="F96" s="16" t="s">
        <v>146</v>
      </c>
      <c r="G96" s="67">
        <v>1910197.02</v>
      </c>
      <c r="H96" s="68">
        <v>925713</v>
      </c>
      <c r="I96" s="68">
        <v>925713</v>
      </c>
      <c r="J96" s="67">
        <v>795450.25</v>
      </c>
      <c r="K96" s="96">
        <f t="shared" si="2"/>
        <v>0.41642314466598845</v>
      </c>
      <c r="L96" s="96">
        <f t="shared" si="3"/>
        <v>0.85928387091895653</v>
      </c>
    </row>
    <row r="97" spans="2:12" x14ac:dyDescent="0.25">
      <c r="B97" s="8"/>
      <c r="C97" s="8"/>
      <c r="D97" s="8">
        <v>421</v>
      </c>
      <c r="E97" s="8"/>
      <c r="F97" s="8" t="s">
        <v>147</v>
      </c>
      <c r="G97" s="62">
        <v>1645201.16</v>
      </c>
      <c r="H97" s="5"/>
      <c r="I97" s="5"/>
      <c r="J97" s="62">
        <v>460482.27</v>
      </c>
      <c r="K97" s="65">
        <f t="shared" si="2"/>
        <v>0.27989420454821468</v>
      </c>
      <c r="L97" s="65"/>
    </row>
    <row r="98" spans="2:12" x14ac:dyDescent="0.25">
      <c r="B98" s="8"/>
      <c r="C98" s="16"/>
      <c r="D98" s="8"/>
      <c r="E98" s="8">
        <v>4214</v>
      </c>
      <c r="F98" s="21" t="s">
        <v>148</v>
      </c>
      <c r="G98" s="62">
        <v>1645201.16</v>
      </c>
      <c r="H98" s="5"/>
      <c r="I98" s="5"/>
      <c r="J98" s="62">
        <v>460482.27</v>
      </c>
      <c r="K98" s="65">
        <f t="shared" si="2"/>
        <v>0.27989420454821468</v>
      </c>
      <c r="L98" s="65"/>
    </row>
    <row r="99" spans="2:12" x14ac:dyDescent="0.25">
      <c r="B99" s="8"/>
      <c r="C99" s="8"/>
      <c r="D99" s="8">
        <v>422</v>
      </c>
      <c r="E99" s="8"/>
      <c r="F99" s="8" t="s">
        <v>149</v>
      </c>
      <c r="G99" s="62">
        <v>170765.67</v>
      </c>
      <c r="H99" s="5">
        <v>724808</v>
      </c>
      <c r="I99" s="5">
        <v>724808</v>
      </c>
      <c r="J99" s="62">
        <v>185983.13</v>
      </c>
      <c r="K99" s="65">
        <f t="shared" si="2"/>
        <v>1.0891131103810268</v>
      </c>
      <c r="L99" s="65">
        <f t="shared" si="3"/>
        <v>0.25659640898003333</v>
      </c>
    </row>
    <row r="100" spans="2:12" x14ac:dyDescent="0.25">
      <c r="B100" s="8"/>
      <c r="C100" s="16"/>
      <c r="D100" s="8"/>
      <c r="E100" s="8">
        <v>4221</v>
      </c>
      <c r="F100" s="21" t="s">
        <v>150</v>
      </c>
      <c r="G100" s="62">
        <v>57619.72</v>
      </c>
      <c r="H100" s="5">
        <v>139545</v>
      </c>
      <c r="I100" s="5">
        <v>139545</v>
      </c>
      <c r="J100" s="62">
        <v>95106.78</v>
      </c>
      <c r="K100" s="65">
        <f t="shared" si="2"/>
        <v>1.6505942757097742</v>
      </c>
      <c r="L100" s="65">
        <f t="shared" si="3"/>
        <v>0.68154917768461787</v>
      </c>
    </row>
    <row r="101" spans="2:12" x14ac:dyDescent="0.25">
      <c r="B101" s="8"/>
      <c r="C101" s="16"/>
      <c r="D101" s="8"/>
      <c r="E101" s="8">
        <v>4222</v>
      </c>
      <c r="F101" s="21" t="s">
        <v>151</v>
      </c>
      <c r="G101" s="62">
        <v>20498</v>
      </c>
      <c r="H101" s="5">
        <v>413818</v>
      </c>
      <c r="I101" s="5">
        <v>413818</v>
      </c>
      <c r="J101" s="62">
        <v>4463.62</v>
      </c>
      <c r="K101" s="65">
        <f t="shared" si="2"/>
        <v>0.21775880573714509</v>
      </c>
      <c r="L101" s="65">
        <f t="shared" si="3"/>
        <v>1.0786432682966907E-2</v>
      </c>
    </row>
    <row r="102" spans="2:12" x14ac:dyDescent="0.25">
      <c r="B102" s="8"/>
      <c r="C102" s="16"/>
      <c r="D102" s="8"/>
      <c r="E102" s="8">
        <v>4223</v>
      </c>
      <c r="F102" s="21" t="s">
        <v>152</v>
      </c>
      <c r="G102" s="62">
        <v>578.74</v>
      </c>
      <c r="H102" s="5">
        <v>18000</v>
      </c>
      <c r="I102" s="5">
        <v>18000</v>
      </c>
      <c r="J102" s="62">
        <v>2656.48</v>
      </c>
      <c r="K102" s="65">
        <f t="shared" si="2"/>
        <v>4.5901095483291288</v>
      </c>
      <c r="L102" s="65">
        <f t="shared" si="3"/>
        <v>0.14758222222222223</v>
      </c>
    </row>
    <row r="103" spans="2:12" x14ac:dyDescent="0.25">
      <c r="B103" s="8"/>
      <c r="C103" s="16"/>
      <c r="D103" s="8"/>
      <c r="E103" s="8">
        <v>4225</v>
      </c>
      <c r="F103" s="21" t="s">
        <v>153</v>
      </c>
      <c r="G103" s="62">
        <v>80228.75</v>
      </c>
      <c r="H103" s="5">
        <v>94500</v>
      </c>
      <c r="I103" s="5">
        <v>94500</v>
      </c>
      <c r="J103" s="62">
        <v>83250</v>
      </c>
      <c r="K103" s="65">
        <f t="shared" si="2"/>
        <v>1.0376579468083449</v>
      </c>
      <c r="L103" s="65">
        <f t="shared" si="3"/>
        <v>0.88095238095238093</v>
      </c>
    </row>
    <row r="104" spans="2:12" x14ac:dyDescent="0.25">
      <c r="B104" s="8"/>
      <c r="C104" s="16"/>
      <c r="D104" s="8"/>
      <c r="E104" s="8">
        <v>4227</v>
      </c>
      <c r="F104" s="21" t="s">
        <v>154</v>
      </c>
      <c r="G104" s="62">
        <v>11840.46</v>
      </c>
      <c r="H104" s="5">
        <v>58945</v>
      </c>
      <c r="I104" s="5">
        <v>58945</v>
      </c>
      <c r="J104" s="62">
        <v>506.25</v>
      </c>
      <c r="K104" s="65">
        <f t="shared" si="2"/>
        <v>4.2755940225295302E-2</v>
      </c>
      <c r="L104" s="65">
        <f t="shared" si="3"/>
        <v>8.5885147171091691E-3</v>
      </c>
    </row>
    <row r="105" spans="2:12" x14ac:dyDescent="0.25">
      <c r="B105" s="8"/>
      <c r="C105" s="8"/>
      <c r="D105" s="8">
        <v>423</v>
      </c>
      <c r="E105" s="8"/>
      <c r="F105" s="8" t="s">
        <v>155</v>
      </c>
      <c r="G105" s="62">
        <v>93965.39</v>
      </c>
      <c r="H105" s="5">
        <v>90088</v>
      </c>
      <c r="I105" s="5">
        <v>90088</v>
      </c>
      <c r="J105" s="62">
        <v>129139.4</v>
      </c>
      <c r="K105" s="65">
        <f t="shared" si="2"/>
        <v>1.3743294206515824</v>
      </c>
      <c r="L105" s="65">
        <f t="shared" si="3"/>
        <v>1.4334805967498445</v>
      </c>
    </row>
    <row r="106" spans="2:12" x14ac:dyDescent="0.25">
      <c r="B106" s="8"/>
      <c r="C106" s="16"/>
      <c r="D106" s="8"/>
      <c r="E106" s="8">
        <v>4231</v>
      </c>
      <c r="F106" s="21" t="s">
        <v>156</v>
      </c>
      <c r="G106" s="62">
        <v>92791.79</v>
      </c>
      <c r="H106" s="5">
        <v>90088</v>
      </c>
      <c r="I106" s="5">
        <v>90088</v>
      </c>
      <c r="J106" s="62">
        <v>129139.4</v>
      </c>
      <c r="K106" s="65">
        <f t="shared" ref="K106:K116" si="4">J106/G106</f>
        <v>1.3917114865442299</v>
      </c>
      <c r="L106" s="65">
        <f t="shared" ref="L106:L114" si="5">J106/I106</f>
        <v>1.4334805967498445</v>
      </c>
    </row>
    <row r="107" spans="2:12" x14ac:dyDescent="0.25">
      <c r="B107" s="8"/>
      <c r="C107" s="16"/>
      <c r="D107" s="8"/>
      <c r="E107" s="8">
        <v>4233</v>
      </c>
      <c r="F107" s="21" t="s">
        <v>157</v>
      </c>
      <c r="G107" s="62">
        <v>1173.5999999999999</v>
      </c>
      <c r="H107" s="5"/>
      <c r="I107" s="5"/>
      <c r="J107" s="62"/>
      <c r="K107" s="65"/>
      <c r="L107" s="65"/>
    </row>
    <row r="108" spans="2:12" x14ac:dyDescent="0.25">
      <c r="B108" s="8"/>
      <c r="C108" s="8"/>
      <c r="D108" s="8">
        <v>424</v>
      </c>
      <c r="E108" s="8"/>
      <c r="F108" s="8" t="s">
        <v>159</v>
      </c>
      <c r="G108" s="62">
        <v>264.8</v>
      </c>
      <c r="H108" s="5">
        <v>1000</v>
      </c>
      <c r="I108" s="5">
        <v>1000</v>
      </c>
      <c r="J108" s="62">
        <v>314.2</v>
      </c>
      <c r="K108" s="65">
        <f t="shared" si="4"/>
        <v>1.1865558912386707</v>
      </c>
      <c r="L108" s="65">
        <f t="shared" si="5"/>
        <v>0.31419999999999998</v>
      </c>
    </row>
    <row r="109" spans="2:12" x14ac:dyDescent="0.25">
      <c r="B109" s="8"/>
      <c r="C109" s="16"/>
      <c r="D109" s="8"/>
      <c r="E109" s="8">
        <v>4241</v>
      </c>
      <c r="F109" s="21" t="s">
        <v>158</v>
      </c>
      <c r="G109" s="62">
        <v>264.8</v>
      </c>
      <c r="H109" s="5">
        <v>1000</v>
      </c>
      <c r="I109" s="5">
        <v>1000</v>
      </c>
      <c r="J109" s="62">
        <v>314.2</v>
      </c>
      <c r="K109" s="65">
        <f t="shared" si="4"/>
        <v>1.1865558912386707</v>
      </c>
      <c r="L109" s="65">
        <f t="shared" si="5"/>
        <v>0.31419999999999998</v>
      </c>
    </row>
    <row r="110" spans="2:12" x14ac:dyDescent="0.25">
      <c r="B110" s="8"/>
      <c r="C110" s="8"/>
      <c r="D110" s="8">
        <v>426</v>
      </c>
      <c r="E110" s="8"/>
      <c r="F110" s="8" t="s">
        <v>160</v>
      </c>
      <c r="G110" s="62"/>
      <c r="H110" s="5">
        <v>109817</v>
      </c>
      <c r="I110" s="5">
        <v>109817</v>
      </c>
      <c r="J110" s="62">
        <v>19531.25</v>
      </c>
      <c r="K110" s="65"/>
      <c r="L110" s="65">
        <f t="shared" si="5"/>
        <v>0.17785270040157716</v>
      </c>
    </row>
    <row r="111" spans="2:12" x14ac:dyDescent="0.25">
      <c r="B111" s="8"/>
      <c r="C111" s="16"/>
      <c r="D111" s="8"/>
      <c r="E111" s="8">
        <v>4262</v>
      </c>
      <c r="F111" s="21" t="s">
        <v>161</v>
      </c>
      <c r="G111" s="62"/>
      <c r="H111" s="5">
        <v>109817</v>
      </c>
      <c r="I111" s="5">
        <v>109817</v>
      </c>
      <c r="J111" s="62">
        <v>19531.25</v>
      </c>
      <c r="K111" s="65"/>
      <c r="L111" s="65">
        <f t="shared" si="5"/>
        <v>0.17785270040157716</v>
      </c>
    </row>
    <row r="112" spans="2:12" x14ac:dyDescent="0.25">
      <c r="B112" s="8"/>
      <c r="C112" s="16">
        <v>45</v>
      </c>
      <c r="D112" s="95"/>
      <c r="E112" s="95"/>
      <c r="F112" s="16" t="s">
        <v>162</v>
      </c>
      <c r="G112" s="67">
        <v>30730.81</v>
      </c>
      <c r="H112" s="68">
        <v>7000</v>
      </c>
      <c r="I112" s="68">
        <v>7000</v>
      </c>
      <c r="J112" s="67">
        <v>46912.5</v>
      </c>
      <c r="K112" s="96">
        <f t="shared" si="4"/>
        <v>1.5265624303427081</v>
      </c>
      <c r="L112" s="96">
        <f t="shared" si="5"/>
        <v>6.7017857142857142</v>
      </c>
    </row>
    <row r="113" spans="2:12" x14ac:dyDescent="0.25">
      <c r="B113" s="8"/>
      <c r="C113" s="8"/>
      <c r="D113" s="8">
        <v>451</v>
      </c>
      <c r="E113" s="8"/>
      <c r="F113" s="8" t="s">
        <v>164</v>
      </c>
      <c r="G113" s="62"/>
      <c r="H113" s="5">
        <v>7000</v>
      </c>
      <c r="I113" s="5">
        <v>7000</v>
      </c>
      <c r="J113" s="62">
        <v>15475</v>
      </c>
      <c r="K113" s="65"/>
      <c r="L113" s="65">
        <f t="shared" si="5"/>
        <v>2.2107142857142859</v>
      </c>
    </row>
    <row r="114" spans="2:12" x14ac:dyDescent="0.25">
      <c r="B114" s="8"/>
      <c r="C114" s="8"/>
      <c r="D114" s="8"/>
      <c r="E114" s="8">
        <v>4511</v>
      </c>
      <c r="F114" s="8" t="s">
        <v>164</v>
      </c>
      <c r="G114" s="62"/>
      <c r="H114" s="5">
        <v>7000</v>
      </c>
      <c r="I114" s="5">
        <v>7000</v>
      </c>
      <c r="J114" s="62">
        <v>15475</v>
      </c>
      <c r="K114" s="65"/>
      <c r="L114" s="65">
        <f t="shared" si="5"/>
        <v>2.2107142857142859</v>
      </c>
    </row>
    <row r="115" spans="2:12" x14ac:dyDescent="0.25">
      <c r="B115" s="8"/>
      <c r="C115" s="8"/>
      <c r="D115" s="8">
        <v>452</v>
      </c>
      <c r="E115" s="8"/>
      <c r="F115" s="8" t="s">
        <v>163</v>
      </c>
      <c r="G115" s="62">
        <v>30730.81</v>
      </c>
      <c r="H115" s="5"/>
      <c r="I115" s="5"/>
      <c r="J115" s="62">
        <v>31437.5</v>
      </c>
      <c r="K115" s="65">
        <f t="shared" si="4"/>
        <v>1.0229961397047458</v>
      </c>
      <c r="L115" s="65"/>
    </row>
    <row r="116" spans="2:12" x14ac:dyDescent="0.25">
      <c r="B116" s="8"/>
      <c r="C116" s="16"/>
      <c r="D116" s="8"/>
      <c r="E116" s="8">
        <v>4521</v>
      </c>
      <c r="F116" s="8" t="s">
        <v>163</v>
      </c>
      <c r="G116" s="62">
        <v>30730.81</v>
      </c>
      <c r="H116" s="5"/>
      <c r="I116" s="5"/>
      <c r="J116" s="62">
        <v>31437.5</v>
      </c>
      <c r="K116" s="65">
        <f t="shared" si="4"/>
        <v>1.0229961397047458</v>
      </c>
      <c r="L116" s="65"/>
    </row>
  </sheetData>
  <mergeCells count="12">
    <mergeCell ref="B1:L1"/>
    <mergeCell ref="B2:L2"/>
    <mergeCell ref="B4:L4"/>
    <mergeCell ref="B6:L6"/>
    <mergeCell ref="B40:F40"/>
    <mergeCell ref="B9:F9"/>
    <mergeCell ref="B39:F39"/>
    <mergeCell ref="B8:F8"/>
    <mergeCell ref="B7:L7"/>
    <mergeCell ref="B5:L5"/>
    <mergeCell ref="B38:L38"/>
    <mergeCell ref="B3:L3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30"/>
  <sheetViews>
    <sheetView workbookViewId="0">
      <selection activeCell="B2" sqref="B2:H2"/>
    </sheetView>
  </sheetViews>
  <sheetFormatPr defaultRowHeight="15" x14ac:dyDescent="0.25"/>
  <cols>
    <col min="2" max="2" width="37.7109375" customWidth="1"/>
    <col min="3" max="5" width="25.28515625" customWidth="1"/>
    <col min="6" max="6" width="26.8554687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53</v>
      </c>
      <c r="C2" s="106"/>
      <c r="D2" s="106"/>
      <c r="E2" s="106"/>
      <c r="F2" s="106"/>
      <c r="G2" s="106"/>
      <c r="H2" s="106"/>
    </row>
    <row r="3" spans="2:8" ht="18" x14ac:dyDescent="0.25">
      <c r="B3" s="48"/>
      <c r="C3" s="48"/>
      <c r="D3" s="48"/>
      <c r="E3" s="48"/>
      <c r="F3" s="49"/>
      <c r="G3" s="49"/>
      <c r="H3" s="49"/>
    </row>
    <row r="4" spans="2:8" ht="33.75" customHeight="1" x14ac:dyDescent="0.25">
      <c r="B4" s="34" t="s">
        <v>8</v>
      </c>
      <c r="C4" s="34" t="s">
        <v>87</v>
      </c>
      <c r="D4" s="34" t="s">
        <v>88</v>
      </c>
      <c r="E4" s="34" t="s">
        <v>89</v>
      </c>
      <c r="F4" s="34" t="s">
        <v>90</v>
      </c>
      <c r="G4" s="34" t="s">
        <v>32</v>
      </c>
      <c r="H4" s="34" t="s">
        <v>67</v>
      </c>
    </row>
    <row r="5" spans="2:8" x14ac:dyDescent="0.25">
      <c r="B5" s="34">
        <v>1</v>
      </c>
      <c r="C5" s="37">
        <v>2</v>
      </c>
      <c r="D5" s="37">
        <v>3</v>
      </c>
      <c r="E5" s="37">
        <v>4</v>
      </c>
      <c r="F5" s="37">
        <v>5</v>
      </c>
      <c r="G5" s="37" t="s">
        <v>50</v>
      </c>
      <c r="H5" s="37" t="s">
        <v>51</v>
      </c>
    </row>
    <row r="6" spans="2:8" x14ac:dyDescent="0.25">
      <c r="B6" s="7" t="s">
        <v>64</v>
      </c>
      <c r="C6" s="64">
        <v>10125899.279999999</v>
      </c>
      <c r="D6" s="72">
        <v>20930038</v>
      </c>
      <c r="E6" s="72">
        <v>21230038</v>
      </c>
      <c r="F6" s="64">
        <v>12073229.710000001</v>
      </c>
      <c r="G6" s="65">
        <f>F6/C6</f>
        <v>1.19231185064681</v>
      </c>
      <c r="H6" s="65">
        <f>F6/E6</f>
        <v>0.56868620348206633</v>
      </c>
    </row>
    <row r="7" spans="2:8" x14ac:dyDescent="0.25">
      <c r="B7" s="7" t="s">
        <v>22</v>
      </c>
      <c r="C7" s="64">
        <v>8551493.4700000007</v>
      </c>
      <c r="D7" s="73">
        <v>19073825</v>
      </c>
      <c r="E7" s="73">
        <v>19373825</v>
      </c>
      <c r="F7" s="74">
        <v>9833131.0899999999</v>
      </c>
      <c r="G7" s="65">
        <f t="shared" ref="G7:G25" si="0">F7/C7</f>
        <v>1.1498729578051119</v>
      </c>
      <c r="H7" s="65">
        <f t="shared" ref="H7:H25" si="1">F7/E7</f>
        <v>0.50754722363807869</v>
      </c>
    </row>
    <row r="8" spans="2:8" x14ac:dyDescent="0.25">
      <c r="B8" s="18" t="s">
        <v>23</v>
      </c>
      <c r="C8" s="70">
        <v>8551493.4700000007</v>
      </c>
      <c r="D8" s="5">
        <v>19073825</v>
      </c>
      <c r="E8" s="5">
        <v>19373825</v>
      </c>
      <c r="F8" s="66">
        <v>9833131.0899999999</v>
      </c>
      <c r="G8" s="65">
        <f t="shared" si="0"/>
        <v>1.1498729578051119</v>
      </c>
      <c r="H8" s="65">
        <f t="shared" si="1"/>
        <v>0.50754722363807869</v>
      </c>
    </row>
    <row r="9" spans="2:8" x14ac:dyDescent="0.25">
      <c r="B9" s="7" t="s">
        <v>28</v>
      </c>
      <c r="C9" s="64">
        <v>1011700.3</v>
      </c>
      <c r="D9" s="73">
        <v>1000000</v>
      </c>
      <c r="E9" s="73">
        <v>1000000</v>
      </c>
      <c r="F9" s="74">
        <v>860410.18</v>
      </c>
      <c r="G9" s="65">
        <f t="shared" si="0"/>
        <v>0.85045954814879465</v>
      </c>
      <c r="H9" s="65">
        <f t="shared" si="1"/>
        <v>0.86041018000000002</v>
      </c>
    </row>
    <row r="10" spans="2:8" x14ac:dyDescent="0.25">
      <c r="B10" s="20" t="s">
        <v>29</v>
      </c>
      <c r="C10" s="70">
        <v>1011700.3</v>
      </c>
      <c r="D10" s="5">
        <v>1000000</v>
      </c>
      <c r="E10" s="5">
        <v>1000000</v>
      </c>
      <c r="F10" s="66">
        <v>860410.18</v>
      </c>
      <c r="G10" s="65">
        <f t="shared" si="0"/>
        <v>0.85045954814879465</v>
      </c>
      <c r="H10" s="65">
        <f t="shared" si="1"/>
        <v>0.86041018000000002</v>
      </c>
    </row>
    <row r="11" spans="2:8" x14ac:dyDescent="0.25">
      <c r="B11" s="7" t="s">
        <v>165</v>
      </c>
      <c r="C11" s="64">
        <v>562705.51</v>
      </c>
      <c r="D11" s="73">
        <v>856213</v>
      </c>
      <c r="E11" s="73">
        <v>856213</v>
      </c>
      <c r="F11" s="74">
        <v>1379688.44</v>
      </c>
      <c r="G11" s="65">
        <f t="shared" si="0"/>
        <v>2.4518836504728734</v>
      </c>
      <c r="H11" s="65">
        <f t="shared" si="1"/>
        <v>1.6113845970570406</v>
      </c>
    </row>
    <row r="12" spans="2:8" x14ac:dyDescent="0.25">
      <c r="B12" s="20" t="s">
        <v>166</v>
      </c>
      <c r="C12" s="70"/>
      <c r="D12" s="5">
        <v>18721</v>
      </c>
      <c r="E12" s="5">
        <v>18721</v>
      </c>
      <c r="F12" s="66"/>
      <c r="G12" s="65"/>
      <c r="H12" s="65"/>
    </row>
    <row r="13" spans="2:8" x14ac:dyDescent="0.25">
      <c r="B13" s="20" t="s">
        <v>167</v>
      </c>
      <c r="C13" s="70">
        <v>556986.01</v>
      </c>
      <c r="D13" s="5">
        <v>795618</v>
      </c>
      <c r="E13" s="5">
        <v>795618</v>
      </c>
      <c r="F13" s="66">
        <v>434331.71</v>
      </c>
      <c r="G13" s="65">
        <f t="shared" si="0"/>
        <v>0.77978926257052672</v>
      </c>
      <c r="H13" s="65">
        <f t="shared" si="1"/>
        <v>0.54590483121296907</v>
      </c>
    </row>
    <row r="14" spans="2:8" x14ac:dyDescent="0.25">
      <c r="B14" s="20" t="s">
        <v>168</v>
      </c>
      <c r="C14" s="70">
        <v>5719.5</v>
      </c>
      <c r="D14" s="5">
        <v>41874</v>
      </c>
      <c r="E14" s="5">
        <v>41874</v>
      </c>
      <c r="F14" s="66">
        <v>5356.73</v>
      </c>
      <c r="G14" s="65">
        <f t="shared" si="0"/>
        <v>0.93657312702159268</v>
      </c>
      <c r="H14" s="65">
        <f t="shared" si="1"/>
        <v>0.12792496537230738</v>
      </c>
    </row>
    <row r="15" spans="2:8" x14ac:dyDescent="0.25">
      <c r="B15" s="20" t="s">
        <v>169</v>
      </c>
      <c r="C15" s="70"/>
      <c r="D15" s="5"/>
      <c r="E15" s="5"/>
      <c r="F15" s="66">
        <v>940000</v>
      </c>
      <c r="G15" s="65"/>
      <c r="H15" s="65"/>
    </row>
    <row r="16" spans="2:8" x14ac:dyDescent="0.25">
      <c r="B16" s="20"/>
      <c r="C16" s="64"/>
      <c r="D16" s="5"/>
      <c r="E16" s="5"/>
      <c r="F16" s="66"/>
      <c r="G16" s="65"/>
      <c r="H16" s="65"/>
    </row>
    <row r="17" spans="2:11" ht="15.75" customHeight="1" x14ac:dyDescent="0.25">
      <c r="B17" s="7" t="s">
        <v>65</v>
      </c>
      <c r="C17" s="64">
        <v>11152064.41</v>
      </c>
      <c r="D17" s="73">
        <v>22298633</v>
      </c>
      <c r="E17" s="73">
        <v>22598633</v>
      </c>
      <c r="F17" s="74">
        <v>13065612.18</v>
      </c>
      <c r="G17" s="65">
        <f t="shared" si="0"/>
        <v>1.1715868649650312</v>
      </c>
      <c r="H17" s="65">
        <f t="shared" si="1"/>
        <v>0.5781594037126051</v>
      </c>
    </row>
    <row r="18" spans="2:11" ht="15.75" customHeight="1" x14ac:dyDescent="0.25">
      <c r="B18" s="7" t="s">
        <v>22</v>
      </c>
      <c r="C18" s="64">
        <v>8551493.4700000007</v>
      </c>
      <c r="D18" s="73">
        <v>19073825</v>
      </c>
      <c r="E18" s="73">
        <v>19373825</v>
      </c>
      <c r="F18" s="74">
        <v>9833131.0899999999</v>
      </c>
      <c r="G18" s="65">
        <f t="shared" si="0"/>
        <v>1.1498729578051119</v>
      </c>
      <c r="H18" s="65">
        <f t="shared" si="1"/>
        <v>0.50754722363807869</v>
      </c>
    </row>
    <row r="19" spans="2:11" x14ac:dyDescent="0.25">
      <c r="B19" s="18" t="s">
        <v>23</v>
      </c>
      <c r="C19" s="70">
        <v>8551493.4700000007</v>
      </c>
      <c r="D19" s="5">
        <v>19073825</v>
      </c>
      <c r="E19" s="5">
        <v>19373825</v>
      </c>
      <c r="F19" s="66">
        <v>9833131.0899999999</v>
      </c>
      <c r="G19" s="65">
        <f t="shared" si="0"/>
        <v>1.1498729578051119</v>
      </c>
      <c r="H19" s="65">
        <f t="shared" si="1"/>
        <v>0.50754722363807869</v>
      </c>
    </row>
    <row r="20" spans="2:11" x14ac:dyDescent="0.25">
      <c r="B20" s="7" t="s">
        <v>28</v>
      </c>
      <c r="C20" s="64">
        <v>2240988.4</v>
      </c>
      <c r="D20" s="73">
        <v>2213743</v>
      </c>
      <c r="E20" s="73">
        <v>2213743</v>
      </c>
      <c r="F20" s="74">
        <v>1015237.01</v>
      </c>
      <c r="G20" s="65">
        <f t="shared" si="0"/>
        <v>0.45303090814749425</v>
      </c>
      <c r="H20" s="65">
        <f t="shared" si="1"/>
        <v>0.45860653653111494</v>
      </c>
    </row>
    <row r="21" spans="2:11" x14ac:dyDescent="0.25">
      <c r="B21" s="20" t="s">
        <v>29</v>
      </c>
      <c r="C21" s="70">
        <v>2240988.4</v>
      </c>
      <c r="D21" s="5">
        <v>2213743</v>
      </c>
      <c r="E21" s="5">
        <v>2213743</v>
      </c>
      <c r="F21" s="66">
        <v>1015237.01</v>
      </c>
      <c r="G21" s="65">
        <f t="shared" si="0"/>
        <v>0.45303090814749425</v>
      </c>
      <c r="H21" s="65">
        <f t="shared" si="1"/>
        <v>0.45860653653111494</v>
      </c>
    </row>
    <row r="22" spans="2:11" x14ac:dyDescent="0.25">
      <c r="B22" s="7" t="s">
        <v>165</v>
      </c>
      <c r="C22" s="64">
        <v>359582.54</v>
      </c>
      <c r="D22" s="73">
        <v>1011065</v>
      </c>
      <c r="E22" s="73">
        <v>1011065</v>
      </c>
      <c r="F22" s="74">
        <v>2217244.08</v>
      </c>
      <c r="G22" s="65">
        <f t="shared" si="0"/>
        <v>6.1661616829337715</v>
      </c>
      <c r="H22" s="65">
        <f t="shared" si="1"/>
        <v>2.1929787699109355</v>
      </c>
    </row>
    <row r="23" spans="2:11" x14ac:dyDescent="0.25">
      <c r="B23" s="20" t="s">
        <v>166</v>
      </c>
      <c r="C23" s="70">
        <v>239</v>
      </c>
      <c r="D23" s="5">
        <v>36599</v>
      </c>
      <c r="E23" s="5">
        <v>36599</v>
      </c>
      <c r="F23" s="66">
        <v>14025.64</v>
      </c>
      <c r="G23" s="65">
        <f t="shared" si="0"/>
        <v>58.684686192468618</v>
      </c>
      <c r="H23" s="65">
        <f t="shared" si="1"/>
        <v>0.38322467826989809</v>
      </c>
    </row>
    <row r="24" spans="2:11" x14ac:dyDescent="0.25">
      <c r="B24" s="20" t="s">
        <v>167</v>
      </c>
      <c r="C24" s="70">
        <v>353624.04</v>
      </c>
      <c r="D24" s="5">
        <v>932592</v>
      </c>
      <c r="E24" s="5">
        <v>932592</v>
      </c>
      <c r="F24" s="66">
        <v>1257861.71</v>
      </c>
      <c r="G24" s="65">
        <f t="shared" si="0"/>
        <v>3.5570593843110894</v>
      </c>
      <c r="H24" s="65">
        <f t="shared" si="1"/>
        <v>1.3487802919175802</v>
      </c>
    </row>
    <row r="25" spans="2:11" x14ac:dyDescent="0.25">
      <c r="B25" s="20" t="s">
        <v>168</v>
      </c>
      <c r="C25" s="70">
        <v>5719.5</v>
      </c>
      <c r="D25" s="5">
        <v>41874</v>
      </c>
      <c r="E25" s="5">
        <v>41874</v>
      </c>
      <c r="F25" s="66">
        <v>5356.73</v>
      </c>
      <c r="G25" s="65">
        <f t="shared" si="0"/>
        <v>0.93657312702159268</v>
      </c>
      <c r="H25" s="65">
        <f t="shared" si="1"/>
        <v>0.12792496537230738</v>
      </c>
    </row>
    <row r="26" spans="2:11" x14ac:dyDescent="0.25">
      <c r="B26" s="20" t="s">
        <v>169</v>
      </c>
      <c r="C26" s="70"/>
      <c r="D26" s="5"/>
      <c r="E26" s="6"/>
      <c r="F26" s="66">
        <v>940000</v>
      </c>
      <c r="G26" s="65"/>
      <c r="H26" s="65"/>
    </row>
    <row r="28" spans="2:11" ht="15" customHeight="1" x14ac:dyDescent="0.25"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2:11" x14ac:dyDescent="0.25"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2:11" x14ac:dyDescent="0.25">
      <c r="B30" s="28"/>
      <c r="C30" s="28"/>
      <c r="D30" s="28"/>
      <c r="E30" s="28"/>
      <c r="F30" s="28"/>
      <c r="G30" s="28"/>
      <c r="H30" s="28"/>
      <c r="I30" s="28"/>
      <c r="J30" s="28"/>
      <c r="K30" s="28"/>
    </row>
  </sheetData>
  <mergeCells count="1">
    <mergeCell ref="B2:H2"/>
  </mergeCells>
  <pageMargins left="0.7" right="0.7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2"/>
  <sheetViews>
    <sheetView workbookViewId="0">
      <selection activeCell="B2" sqref="B2:H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54</v>
      </c>
      <c r="C2" s="106"/>
      <c r="D2" s="106"/>
      <c r="E2" s="106"/>
      <c r="F2" s="106"/>
      <c r="G2" s="106"/>
      <c r="H2" s="106"/>
    </row>
    <row r="3" spans="2:8" ht="18" x14ac:dyDescent="0.25">
      <c r="B3" s="48"/>
      <c r="C3" s="48"/>
      <c r="D3" s="48"/>
      <c r="E3" s="48"/>
      <c r="F3" s="49"/>
      <c r="G3" s="49"/>
      <c r="H3" s="49"/>
    </row>
    <row r="4" spans="2:8" ht="25.5" x14ac:dyDescent="0.25">
      <c r="B4" s="34" t="s">
        <v>8</v>
      </c>
      <c r="C4" s="34" t="s">
        <v>87</v>
      </c>
      <c r="D4" s="34" t="s">
        <v>88</v>
      </c>
      <c r="E4" s="34" t="s">
        <v>89</v>
      </c>
      <c r="F4" s="34" t="s">
        <v>90</v>
      </c>
      <c r="G4" s="34" t="s">
        <v>32</v>
      </c>
      <c r="H4" s="34" t="s">
        <v>67</v>
      </c>
    </row>
    <row r="5" spans="2:8" x14ac:dyDescent="0.25">
      <c r="B5" s="37">
        <v>1</v>
      </c>
      <c r="C5" s="37">
        <v>2</v>
      </c>
      <c r="D5" s="37">
        <v>3</v>
      </c>
      <c r="E5" s="37">
        <v>4</v>
      </c>
      <c r="F5" s="37">
        <v>5</v>
      </c>
      <c r="G5" s="37" t="s">
        <v>50</v>
      </c>
      <c r="H5" s="37" t="s">
        <v>51</v>
      </c>
    </row>
    <row r="6" spans="2:8" ht="15.75" customHeight="1" x14ac:dyDescent="0.25">
      <c r="B6" s="7" t="s">
        <v>65</v>
      </c>
      <c r="C6" s="71">
        <v>11152064.41</v>
      </c>
      <c r="D6" s="71">
        <v>22298633</v>
      </c>
      <c r="E6" s="71">
        <v>22598633</v>
      </c>
      <c r="F6" s="74">
        <v>13065612.18</v>
      </c>
      <c r="G6" s="65">
        <f>F6/C6</f>
        <v>1.1715868649650312</v>
      </c>
      <c r="H6" s="65">
        <f>F6/E6</f>
        <v>0.5781594037126051</v>
      </c>
    </row>
    <row r="7" spans="2:8" x14ac:dyDescent="0.25">
      <c r="B7" s="7" t="s">
        <v>9</v>
      </c>
      <c r="C7" s="71">
        <v>11152064.41</v>
      </c>
      <c r="D7" s="71">
        <v>22298633</v>
      </c>
      <c r="E7" s="71">
        <v>22598633</v>
      </c>
      <c r="F7" s="74">
        <v>13065612.18</v>
      </c>
      <c r="G7" s="65">
        <f t="shared" ref="G7:G9" si="0">F7/C7</f>
        <v>1.1715868649650312</v>
      </c>
      <c r="H7" s="65">
        <f t="shared" ref="H7:H9" si="1">F7/E7</f>
        <v>0.5781594037126051</v>
      </c>
    </row>
    <row r="8" spans="2:8" ht="25.5" x14ac:dyDescent="0.25">
      <c r="B8" s="20" t="s">
        <v>10</v>
      </c>
      <c r="C8" s="62"/>
      <c r="D8" s="5"/>
      <c r="E8" s="5"/>
      <c r="F8" s="66"/>
      <c r="G8" s="65"/>
      <c r="H8" s="65"/>
    </row>
    <row r="9" spans="2:8" ht="25.5" x14ac:dyDescent="0.25">
      <c r="B9" s="99" t="s">
        <v>170</v>
      </c>
      <c r="C9" s="67">
        <v>11152064.41</v>
      </c>
      <c r="D9" s="67">
        <v>22298633</v>
      </c>
      <c r="E9" s="67">
        <v>22598633</v>
      </c>
      <c r="F9" s="69">
        <v>13065612.18</v>
      </c>
      <c r="G9" s="96">
        <f t="shared" si="0"/>
        <v>1.1715868649650312</v>
      </c>
      <c r="H9" s="96">
        <f t="shared" si="1"/>
        <v>0.5781594037126051</v>
      </c>
    </row>
    <row r="10" spans="2:8" x14ac:dyDescent="0.25">
      <c r="B10" s="28"/>
      <c r="C10" s="28"/>
      <c r="D10" s="28"/>
      <c r="E10" s="28"/>
      <c r="F10" s="28"/>
      <c r="G10" s="28"/>
      <c r="H10" s="28"/>
    </row>
    <row r="11" spans="2:8" x14ac:dyDescent="0.25">
      <c r="B11" s="28"/>
      <c r="C11" s="28"/>
      <c r="D11" s="28"/>
      <c r="E11" s="28"/>
      <c r="F11" s="28"/>
      <c r="G11" s="28"/>
      <c r="H11" s="28"/>
    </row>
    <row r="12" spans="2:8" x14ac:dyDescent="0.25">
      <c r="B12" s="28"/>
      <c r="C12" s="28"/>
      <c r="D12" s="28"/>
      <c r="E12" s="28"/>
      <c r="F12" s="28"/>
      <c r="G12" s="28"/>
      <c r="H12" s="28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22"/>
  <sheetViews>
    <sheetView workbookViewId="0">
      <selection activeCell="B5" sqref="B5:L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14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48"/>
      <c r="C3" s="48"/>
      <c r="D3" s="48"/>
      <c r="E3" s="48"/>
      <c r="F3" s="48"/>
      <c r="G3" s="48"/>
      <c r="H3" s="48"/>
      <c r="I3" s="48"/>
      <c r="J3" s="49"/>
      <c r="K3" s="49"/>
      <c r="L3" s="49"/>
    </row>
    <row r="4" spans="2:12" ht="18" customHeight="1" x14ac:dyDescent="0.25">
      <c r="B4" s="106" t="s">
        <v>70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55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48"/>
      <c r="C6" s="48"/>
      <c r="D6" s="48"/>
      <c r="E6" s="48"/>
      <c r="F6" s="48"/>
      <c r="G6" s="48"/>
      <c r="H6" s="48"/>
      <c r="I6" s="48"/>
      <c r="J6" s="49"/>
      <c r="K6" s="49"/>
      <c r="L6" s="49"/>
    </row>
    <row r="7" spans="2:12" ht="25.5" customHeight="1" x14ac:dyDescent="0.25">
      <c r="B7" s="137" t="s">
        <v>8</v>
      </c>
      <c r="C7" s="138"/>
      <c r="D7" s="138"/>
      <c r="E7" s="138"/>
      <c r="F7" s="139"/>
      <c r="G7" s="38" t="s">
        <v>83</v>
      </c>
      <c r="H7" s="38" t="s">
        <v>78</v>
      </c>
      <c r="I7" s="38" t="s">
        <v>79</v>
      </c>
      <c r="J7" s="38" t="s">
        <v>80</v>
      </c>
      <c r="K7" s="38" t="s">
        <v>32</v>
      </c>
      <c r="L7" s="38" t="s">
        <v>67</v>
      </c>
    </row>
    <row r="8" spans="2:12" x14ac:dyDescent="0.25">
      <c r="B8" s="137">
        <v>1</v>
      </c>
      <c r="C8" s="138"/>
      <c r="D8" s="138"/>
      <c r="E8" s="138"/>
      <c r="F8" s="139"/>
      <c r="G8" s="39">
        <v>2</v>
      </c>
      <c r="H8" s="39">
        <v>3</v>
      </c>
      <c r="I8" s="39">
        <v>4</v>
      </c>
      <c r="J8" s="39">
        <v>5</v>
      </c>
      <c r="K8" s="39" t="s">
        <v>50</v>
      </c>
      <c r="L8" s="39" t="s">
        <v>51</v>
      </c>
    </row>
    <row r="9" spans="2:12" ht="25.5" x14ac:dyDescent="0.25">
      <c r="B9" s="7">
        <v>8</v>
      </c>
      <c r="C9" s="7"/>
      <c r="D9" s="7"/>
      <c r="E9" s="7"/>
      <c r="F9" s="7" t="s">
        <v>11</v>
      </c>
      <c r="G9" s="5"/>
      <c r="H9" s="5"/>
      <c r="I9" s="5"/>
      <c r="J9" s="26"/>
      <c r="K9" s="26"/>
      <c r="L9" s="26"/>
    </row>
    <row r="10" spans="2:12" x14ac:dyDescent="0.25">
      <c r="B10" s="7"/>
      <c r="C10" s="11">
        <v>84</v>
      </c>
      <c r="D10" s="11"/>
      <c r="E10" s="11"/>
      <c r="F10" s="11" t="s">
        <v>16</v>
      </c>
      <c r="G10" s="5"/>
      <c r="H10" s="5"/>
      <c r="I10" s="5"/>
      <c r="J10" s="26"/>
      <c r="K10" s="26"/>
      <c r="L10" s="26"/>
    </row>
    <row r="11" spans="2:12" ht="51" x14ac:dyDescent="0.25">
      <c r="B11" s="8"/>
      <c r="C11" s="8"/>
      <c r="D11" s="8">
        <v>841</v>
      </c>
      <c r="E11" s="8"/>
      <c r="F11" s="21" t="s">
        <v>56</v>
      </c>
      <c r="G11" s="5"/>
      <c r="H11" s="5"/>
      <c r="I11" s="5"/>
      <c r="J11" s="26"/>
      <c r="K11" s="26"/>
      <c r="L11" s="26"/>
    </row>
    <row r="12" spans="2:12" ht="25.5" x14ac:dyDescent="0.25">
      <c r="B12" s="8"/>
      <c r="C12" s="8"/>
      <c r="D12" s="8"/>
      <c r="E12" s="8">
        <v>8413</v>
      </c>
      <c r="F12" s="21" t="s">
        <v>57</v>
      </c>
      <c r="G12" s="5"/>
      <c r="H12" s="5"/>
      <c r="I12" s="5"/>
      <c r="J12" s="26"/>
      <c r="K12" s="26"/>
      <c r="L12" s="26"/>
    </row>
    <row r="13" spans="2:12" x14ac:dyDescent="0.25">
      <c r="B13" s="8"/>
      <c r="C13" s="8"/>
      <c r="D13" s="8"/>
      <c r="E13" s="9" t="s">
        <v>25</v>
      </c>
      <c r="F13" s="13"/>
      <c r="G13" s="5"/>
      <c r="H13" s="5"/>
      <c r="I13" s="5"/>
      <c r="J13" s="26"/>
      <c r="K13" s="26"/>
      <c r="L13" s="26"/>
    </row>
    <row r="14" spans="2:12" ht="25.5" x14ac:dyDescent="0.25">
      <c r="B14" s="10">
        <v>5</v>
      </c>
      <c r="C14" s="10"/>
      <c r="D14" s="10"/>
      <c r="E14" s="10"/>
      <c r="F14" s="14" t="s">
        <v>12</v>
      </c>
      <c r="G14" s="5"/>
      <c r="H14" s="5"/>
      <c r="I14" s="5"/>
      <c r="J14" s="26"/>
      <c r="K14" s="26"/>
      <c r="L14" s="26"/>
    </row>
    <row r="15" spans="2:12" ht="25.5" x14ac:dyDescent="0.25">
      <c r="B15" s="11"/>
      <c r="C15" s="11">
        <v>54</v>
      </c>
      <c r="D15" s="11"/>
      <c r="E15" s="11"/>
      <c r="F15" s="15" t="s">
        <v>17</v>
      </c>
      <c r="G15" s="5"/>
      <c r="H15" s="5"/>
      <c r="I15" s="6"/>
      <c r="J15" s="26"/>
      <c r="K15" s="26"/>
      <c r="L15" s="26"/>
    </row>
    <row r="16" spans="2:12" ht="63.75" x14ac:dyDescent="0.25">
      <c r="B16" s="11"/>
      <c r="C16" s="11"/>
      <c r="D16" s="11">
        <v>541</v>
      </c>
      <c r="E16" s="21"/>
      <c r="F16" s="21" t="s">
        <v>58</v>
      </c>
      <c r="G16" s="5"/>
      <c r="H16" s="5"/>
      <c r="I16" s="6"/>
      <c r="J16" s="26"/>
      <c r="K16" s="26"/>
      <c r="L16" s="26"/>
    </row>
    <row r="17" spans="2:12" ht="38.25" x14ac:dyDescent="0.25">
      <c r="B17" s="11"/>
      <c r="C17" s="11"/>
      <c r="D17" s="11"/>
      <c r="E17" s="21">
        <v>5413</v>
      </c>
      <c r="F17" s="21" t="s">
        <v>59</v>
      </c>
      <c r="G17" s="5"/>
      <c r="H17" s="5"/>
      <c r="I17" s="6"/>
      <c r="J17" s="26"/>
      <c r="K17" s="26"/>
      <c r="L17" s="26"/>
    </row>
    <row r="18" spans="2:12" x14ac:dyDescent="0.25">
      <c r="B18" s="12"/>
      <c r="C18" s="10"/>
      <c r="D18" s="10"/>
      <c r="E18" s="10"/>
      <c r="F18" s="14" t="s">
        <v>25</v>
      </c>
      <c r="G18" s="5"/>
      <c r="H18" s="5"/>
      <c r="I18" s="5"/>
      <c r="J18" s="26"/>
      <c r="K18" s="26"/>
      <c r="L18" s="26"/>
    </row>
    <row r="20" spans="2:12" x14ac:dyDescent="0.25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2:12" x14ac:dyDescent="0.25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8"/>
  <sheetViews>
    <sheetView workbookViewId="0">
      <selection activeCell="B2" sqref="B2:H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60</v>
      </c>
      <c r="C2" s="106"/>
      <c r="D2" s="106"/>
      <c r="E2" s="106"/>
      <c r="F2" s="106"/>
      <c r="G2" s="106"/>
      <c r="H2" s="106"/>
    </row>
    <row r="3" spans="2:8" ht="18" x14ac:dyDescent="0.25">
      <c r="B3" s="48"/>
      <c r="C3" s="48"/>
      <c r="D3" s="48"/>
      <c r="E3" s="48"/>
      <c r="F3" s="49"/>
      <c r="G3" s="49"/>
      <c r="H3" s="49"/>
    </row>
    <row r="4" spans="2:8" ht="25.5" x14ac:dyDescent="0.25">
      <c r="B4" s="34" t="s">
        <v>8</v>
      </c>
      <c r="C4" s="34" t="s">
        <v>83</v>
      </c>
      <c r="D4" s="34" t="s">
        <v>78</v>
      </c>
      <c r="E4" s="34" t="s">
        <v>79</v>
      </c>
      <c r="F4" s="34" t="s">
        <v>80</v>
      </c>
      <c r="G4" s="34" t="s">
        <v>32</v>
      </c>
      <c r="H4" s="34" t="s">
        <v>67</v>
      </c>
    </row>
    <row r="5" spans="2:8" x14ac:dyDescent="0.25"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 t="s">
        <v>50</v>
      </c>
      <c r="H5" s="34" t="s">
        <v>51</v>
      </c>
    </row>
    <row r="6" spans="2:8" x14ac:dyDescent="0.25">
      <c r="B6" s="7" t="s">
        <v>62</v>
      </c>
      <c r="C6" s="5"/>
      <c r="D6" s="5"/>
      <c r="E6" s="6"/>
      <c r="F6" s="26"/>
      <c r="G6" s="26"/>
      <c r="H6" s="26"/>
    </row>
    <row r="7" spans="2:8" x14ac:dyDescent="0.25">
      <c r="B7" s="7" t="s">
        <v>22</v>
      </c>
      <c r="C7" s="5"/>
      <c r="D7" s="5"/>
      <c r="E7" s="5"/>
      <c r="F7" s="26"/>
      <c r="G7" s="26"/>
      <c r="H7" s="26"/>
    </row>
    <row r="8" spans="2:8" x14ac:dyDescent="0.25">
      <c r="B8" s="18" t="s">
        <v>23</v>
      </c>
      <c r="C8" s="5"/>
      <c r="D8" s="5"/>
      <c r="E8" s="5"/>
      <c r="F8" s="26"/>
      <c r="G8" s="26"/>
      <c r="H8" s="26"/>
    </row>
    <row r="9" spans="2:8" x14ac:dyDescent="0.25">
      <c r="B9" s="19" t="s">
        <v>24</v>
      </c>
      <c r="C9" s="5"/>
      <c r="D9" s="5"/>
      <c r="E9" s="5"/>
      <c r="F9" s="26"/>
      <c r="G9" s="26"/>
      <c r="H9" s="26"/>
    </row>
    <row r="10" spans="2:8" x14ac:dyDescent="0.25">
      <c r="B10" s="19" t="s">
        <v>25</v>
      </c>
      <c r="C10" s="5"/>
      <c r="D10" s="5"/>
      <c r="E10" s="5"/>
      <c r="F10" s="26"/>
      <c r="G10" s="26"/>
      <c r="H10" s="26"/>
    </row>
    <row r="11" spans="2:8" x14ac:dyDescent="0.25">
      <c r="B11" s="7" t="s">
        <v>26</v>
      </c>
      <c r="C11" s="5"/>
      <c r="D11" s="5"/>
      <c r="E11" s="6"/>
      <c r="F11" s="26"/>
      <c r="G11" s="26"/>
      <c r="H11" s="26"/>
    </row>
    <row r="12" spans="2:8" x14ac:dyDescent="0.25">
      <c r="B12" s="20" t="s">
        <v>27</v>
      </c>
      <c r="C12" s="5"/>
      <c r="D12" s="5"/>
      <c r="E12" s="6"/>
      <c r="F12" s="26"/>
      <c r="G12" s="26"/>
      <c r="H12" s="26"/>
    </row>
    <row r="13" spans="2:8" x14ac:dyDescent="0.25">
      <c r="B13" s="7" t="s">
        <v>28</v>
      </c>
      <c r="C13" s="5"/>
      <c r="D13" s="5"/>
      <c r="E13" s="6"/>
      <c r="F13" s="26"/>
      <c r="G13" s="26"/>
      <c r="H13" s="26"/>
    </row>
    <row r="14" spans="2:8" x14ac:dyDescent="0.25">
      <c r="B14" s="20" t="s">
        <v>29</v>
      </c>
      <c r="C14" s="5"/>
      <c r="D14" s="5"/>
      <c r="E14" s="6"/>
      <c r="F14" s="26"/>
      <c r="G14" s="26"/>
      <c r="H14" s="26"/>
    </row>
    <row r="15" spans="2:8" x14ac:dyDescent="0.25">
      <c r="B15" s="11" t="s">
        <v>19</v>
      </c>
      <c r="C15" s="5"/>
      <c r="D15" s="5"/>
      <c r="E15" s="6"/>
      <c r="F15" s="26"/>
      <c r="G15" s="26"/>
      <c r="H15" s="26"/>
    </row>
    <row r="16" spans="2:8" x14ac:dyDescent="0.25">
      <c r="B16" s="20"/>
      <c r="C16" s="5"/>
      <c r="D16" s="5"/>
      <c r="E16" s="6"/>
      <c r="F16" s="26"/>
      <c r="G16" s="26"/>
      <c r="H16" s="26"/>
    </row>
    <row r="17" spans="2:8" ht="15.75" customHeight="1" x14ac:dyDescent="0.25">
      <c r="B17" s="7" t="s">
        <v>63</v>
      </c>
      <c r="C17" s="5"/>
      <c r="D17" s="5"/>
      <c r="E17" s="6"/>
      <c r="F17" s="26"/>
      <c r="G17" s="26"/>
      <c r="H17" s="26"/>
    </row>
    <row r="18" spans="2:8" ht="15.75" customHeight="1" x14ac:dyDescent="0.25">
      <c r="B18" s="7" t="s">
        <v>22</v>
      </c>
      <c r="C18" s="5"/>
      <c r="D18" s="5"/>
      <c r="E18" s="5"/>
      <c r="F18" s="26"/>
      <c r="G18" s="26"/>
      <c r="H18" s="26"/>
    </row>
    <row r="19" spans="2:8" x14ac:dyDescent="0.25">
      <c r="B19" s="18" t="s">
        <v>23</v>
      </c>
      <c r="C19" s="5"/>
      <c r="D19" s="5"/>
      <c r="E19" s="5"/>
      <c r="F19" s="26"/>
      <c r="G19" s="26"/>
      <c r="H19" s="26"/>
    </row>
    <row r="20" spans="2:8" x14ac:dyDescent="0.25">
      <c r="B20" s="19" t="s">
        <v>24</v>
      </c>
      <c r="C20" s="5"/>
      <c r="D20" s="5"/>
      <c r="E20" s="5"/>
      <c r="F20" s="26"/>
      <c r="G20" s="26"/>
      <c r="H20" s="26"/>
    </row>
    <row r="21" spans="2:8" x14ac:dyDescent="0.25">
      <c r="B21" s="19" t="s">
        <v>25</v>
      </c>
      <c r="C21" s="5"/>
      <c r="D21" s="5"/>
      <c r="E21" s="5"/>
      <c r="F21" s="26"/>
      <c r="G21" s="26"/>
      <c r="H21" s="26"/>
    </row>
    <row r="22" spans="2:8" x14ac:dyDescent="0.25">
      <c r="B22" s="7" t="s">
        <v>26</v>
      </c>
      <c r="C22" s="5"/>
      <c r="D22" s="5"/>
      <c r="E22" s="6"/>
      <c r="F22" s="26"/>
      <c r="G22" s="26"/>
      <c r="H22" s="26"/>
    </row>
    <row r="23" spans="2:8" x14ac:dyDescent="0.25">
      <c r="B23" s="20" t="s">
        <v>27</v>
      </c>
      <c r="C23" s="5"/>
      <c r="D23" s="5"/>
      <c r="E23" s="6"/>
      <c r="F23" s="26"/>
      <c r="G23" s="26"/>
      <c r="H23" s="26"/>
    </row>
    <row r="24" spans="2:8" x14ac:dyDescent="0.25">
      <c r="B24" s="7" t="s">
        <v>28</v>
      </c>
      <c r="C24" s="5"/>
      <c r="D24" s="5"/>
      <c r="E24" s="6"/>
      <c r="F24" s="26"/>
      <c r="G24" s="26"/>
      <c r="H24" s="26"/>
    </row>
    <row r="25" spans="2:8" x14ac:dyDescent="0.25">
      <c r="B25" s="20" t="s">
        <v>29</v>
      </c>
      <c r="C25" s="5"/>
      <c r="D25" s="5"/>
      <c r="E25" s="6"/>
      <c r="F25" s="26"/>
      <c r="G25" s="26"/>
      <c r="H25" s="26"/>
    </row>
    <row r="26" spans="2:8" x14ac:dyDescent="0.25">
      <c r="B26" s="11" t="s">
        <v>19</v>
      </c>
      <c r="C26" s="5"/>
      <c r="D26" s="5"/>
      <c r="E26" s="6"/>
      <c r="F26" s="26"/>
      <c r="G26" s="26"/>
      <c r="H26" s="26"/>
    </row>
    <row r="28" spans="2:8" x14ac:dyDescent="0.25">
      <c r="B28" s="41"/>
      <c r="C28" s="41"/>
      <c r="D28" s="41"/>
      <c r="E28" s="41"/>
      <c r="F28" s="41"/>
      <c r="G28" s="41"/>
      <c r="H28" s="41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266"/>
  <sheetViews>
    <sheetView zoomScaleNormal="100" workbookViewId="0">
      <selection activeCell="B4" sqref="B4:I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5.42578125" customWidth="1"/>
    <col min="5" max="5" width="39" customWidth="1"/>
    <col min="6" max="7" width="24.28515625" customWidth="1"/>
    <col min="8" max="8" width="29.140625" customWidth="1"/>
    <col min="9" max="9" width="15.7109375" customWidth="1"/>
    <col min="10" max="10" width="24.28515625" customWidth="1"/>
  </cols>
  <sheetData>
    <row r="1" spans="2:10" ht="18" x14ac:dyDescent="0.25">
      <c r="B1" s="3"/>
      <c r="C1" s="3"/>
      <c r="D1" s="3"/>
      <c r="E1" s="3"/>
      <c r="F1" s="3"/>
      <c r="G1" s="3"/>
      <c r="H1" s="3"/>
      <c r="I1" s="4"/>
      <c r="J1" s="4"/>
    </row>
    <row r="2" spans="2:10" ht="18" customHeight="1" x14ac:dyDescent="0.25">
      <c r="B2" s="106" t="s">
        <v>13</v>
      </c>
      <c r="C2" s="106"/>
      <c r="D2" s="106"/>
      <c r="E2" s="106"/>
      <c r="F2" s="106"/>
      <c r="G2" s="106"/>
      <c r="H2" s="106"/>
      <c r="I2" s="106"/>
      <c r="J2" s="22"/>
    </row>
    <row r="3" spans="2:10" ht="18" x14ac:dyDescent="0.25">
      <c r="B3" s="48"/>
      <c r="C3" s="48"/>
      <c r="D3" s="48"/>
      <c r="E3" s="48"/>
      <c r="F3" s="48"/>
      <c r="G3" s="48"/>
      <c r="H3" s="48"/>
      <c r="I3" s="49"/>
      <c r="J3" s="4"/>
    </row>
    <row r="4" spans="2:10" ht="15.75" x14ac:dyDescent="0.25">
      <c r="B4" s="158" t="s">
        <v>72</v>
      </c>
      <c r="C4" s="158"/>
      <c r="D4" s="158"/>
      <c r="E4" s="158"/>
      <c r="F4" s="158"/>
      <c r="G4" s="158"/>
      <c r="H4" s="158"/>
      <c r="I4" s="158"/>
    </row>
    <row r="5" spans="2:10" ht="18" x14ac:dyDescent="0.25">
      <c r="B5" s="48"/>
      <c r="C5" s="48"/>
      <c r="D5" s="48"/>
      <c r="E5" s="48"/>
      <c r="F5" s="48"/>
      <c r="G5" s="48"/>
      <c r="H5" s="48"/>
      <c r="I5" s="49"/>
    </row>
    <row r="6" spans="2:10" ht="25.5" x14ac:dyDescent="0.25">
      <c r="B6" s="137" t="s">
        <v>8</v>
      </c>
      <c r="C6" s="138"/>
      <c r="D6" s="138"/>
      <c r="E6" s="139"/>
      <c r="F6" s="34" t="s">
        <v>88</v>
      </c>
      <c r="G6" s="34" t="s">
        <v>89</v>
      </c>
      <c r="H6" s="34" t="s">
        <v>90</v>
      </c>
      <c r="I6" s="34" t="s">
        <v>67</v>
      </c>
    </row>
    <row r="7" spans="2:10" s="40" customFormat="1" ht="11.25" x14ac:dyDescent="0.2">
      <c r="B7" s="134">
        <v>1</v>
      </c>
      <c r="C7" s="135"/>
      <c r="D7" s="135"/>
      <c r="E7" s="136"/>
      <c r="F7" s="37">
        <v>2</v>
      </c>
      <c r="G7" s="37">
        <v>3</v>
      </c>
      <c r="H7" s="37">
        <v>4</v>
      </c>
      <c r="I7" s="37" t="s">
        <v>61</v>
      </c>
    </row>
    <row r="8" spans="2:10" ht="30" customHeight="1" x14ac:dyDescent="0.25">
      <c r="B8" s="154" t="s">
        <v>171</v>
      </c>
      <c r="C8" s="155"/>
      <c r="D8" s="156"/>
      <c r="E8" s="79" t="s">
        <v>172</v>
      </c>
      <c r="F8" s="83">
        <v>22298633</v>
      </c>
      <c r="G8" s="83">
        <v>22598633</v>
      </c>
      <c r="H8" s="85">
        <v>13065612.18</v>
      </c>
      <c r="I8" s="87">
        <f>H8/G8</f>
        <v>0.5781594037126051</v>
      </c>
    </row>
    <row r="9" spans="2:10" ht="30" customHeight="1" x14ac:dyDescent="0.25">
      <c r="B9" s="151">
        <v>11</v>
      </c>
      <c r="C9" s="152"/>
      <c r="D9" s="153"/>
      <c r="E9" s="101" t="s">
        <v>173</v>
      </c>
      <c r="F9" s="102">
        <v>19073825</v>
      </c>
      <c r="G9" s="103">
        <v>19373825</v>
      </c>
      <c r="H9" s="104">
        <v>9833131.0899999999</v>
      </c>
      <c r="I9" s="105">
        <f>H9/G9</f>
        <v>0.50754722363807869</v>
      </c>
    </row>
    <row r="10" spans="2:10" ht="30" customHeight="1" x14ac:dyDescent="0.25">
      <c r="B10" s="157">
        <v>31</v>
      </c>
      <c r="C10" s="157"/>
      <c r="D10" s="157"/>
      <c r="E10" s="101" t="s">
        <v>174</v>
      </c>
      <c r="F10" s="102">
        <v>2213743</v>
      </c>
      <c r="G10" s="102">
        <v>2213743</v>
      </c>
      <c r="H10" s="104">
        <v>1015237.01</v>
      </c>
      <c r="I10" s="105">
        <f t="shared" ref="I10:I19" si="0">H10/G10</f>
        <v>0.45860653653111494</v>
      </c>
    </row>
    <row r="11" spans="2:10" ht="30" customHeight="1" x14ac:dyDescent="0.25">
      <c r="B11" s="151">
        <v>51</v>
      </c>
      <c r="C11" s="152"/>
      <c r="D11" s="153"/>
      <c r="E11" s="100" t="s">
        <v>175</v>
      </c>
      <c r="F11" s="102">
        <v>36599</v>
      </c>
      <c r="G11" s="103">
        <v>36599</v>
      </c>
      <c r="H11" s="104">
        <v>14025.64</v>
      </c>
      <c r="I11" s="105">
        <f t="shared" si="0"/>
        <v>0.38322467826989809</v>
      </c>
    </row>
    <row r="12" spans="2:10" ht="30" customHeight="1" x14ac:dyDescent="0.25">
      <c r="B12" s="151">
        <v>52</v>
      </c>
      <c r="C12" s="152"/>
      <c r="D12" s="153"/>
      <c r="E12" s="100" t="s">
        <v>176</v>
      </c>
      <c r="F12" s="102">
        <v>932592</v>
      </c>
      <c r="G12" s="102">
        <v>932592</v>
      </c>
      <c r="H12" s="104">
        <v>1257861.71</v>
      </c>
      <c r="I12" s="105">
        <f t="shared" si="0"/>
        <v>1.3487802919175802</v>
      </c>
    </row>
    <row r="13" spans="2:10" ht="30" customHeight="1" x14ac:dyDescent="0.25">
      <c r="B13" s="151">
        <v>559</v>
      </c>
      <c r="C13" s="152"/>
      <c r="D13" s="153"/>
      <c r="E13" s="101" t="s">
        <v>177</v>
      </c>
      <c r="F13" s="102">
        <v>41874</v>
      </c>
      <c r="G13" s="102">
        <v>41874</v>
      </c>
      <c r="H13" s="104">
        <v>5356.73</v>
      </c>
      <c r="I13" s="105">
        <f t="shared" si="0"/>
        <v>0.12792496537230738</v>
      </c>
    </row>
    <row r="14" spans="2:10" ht="30" customHeight="1" x14ac:dyDescent="0.25">
      <c r="B14" s="157">
        <v>563</v>
      </c>
      <c r="C14" s="157"/>
      <c r="D14" s="157"/>
      <c r="E14" s="101" t="s">
        <v>178</v>
      </c>
      <c r="F14" s="102">
        <v>0</v>
      </c>
      <c r="G14" s="102">
        <v>0</v>
      </c>
      <c r="H14" s="104">
        <v>940000</v>
      </c>
      <c r="I14" s="105"/>
    </row>
    <row r="15" spans="2:10" ht="30" customHeight="1" x14ac:dyDescent="0.25">
      <c r="B15" s="151">
        <v>34</v>
      </c>
      <c r="C15" s="152"/>
      <c r="D15" s="153"/>
      <c r="E15" s="100" t="s">
        <v>179</v>
      </c>
      <c r="F15" s="102">
        <v>22298633</v>
      </c>
      <c r="G15" s="103">
        <v>22598633</v>
      </c>
      <c r="H15" s="104">
        <v>13065612.18</v>
      </c>
      <c r="I15" s="105">
        <f t="shared" si="0"/>
        <v>0.5781594037126051</v>
      </c>
    </row>
    <row r="16" spans="2:10" ht="30" customHeight="1" x14ac:dyDescent="0.25">
      <c r="B16" s="148">
        <v>3407</v>
      </c>
      <c r="C16" s="149"/>
      <c r="D16" s="150"/>
      <c r="E16" s="79" t="s">
        <v>180</v>
      </c>
      <c r="F16" s="83">
        <v>22298633</v>
      </c>
      <c r="G16" s="84">
        <v>22598633</v>
      </c>
      <c r="H16" s="85">
        <v>13065612.18</v>
      </c>
      <c r="I16" s="78">
        <f t="shared" si="0"/>
        <v>0.5781594037126051</v>
      </c>
    </row>
    <row r="17" spans="2:9" ht="30" customHeight="1" x14ac:dyDescent="0.25">
      <c r="B17" s="147" t="s">
        <v>181</v>
      </c>
      <c r="C17" s="147"/>
      <c r="D17" s="147"/>
      <c r="E17" s="80" t="s">
        <v>182</v>
      </c>
      <c r="F17" s="83">
        <v>14464952</v>
      </c>
      <c r="G17" s="83">
        <v>14464952</v>
      </c>
      <c r="H17" s="85">
        <v>6971149.9100000001</v>
      </c>
      <c r="I17" s="78">
        <f t="shared" si="0"/>
        <v>0.48193384326474087</v>
      </c>
    </row>
    <row r="18" spans="2:9" ht="30" customHeight="1" x14ac:dyDescent="0.25">
      <c r="B18" s="147">
        <v>11</v>
      </c>
      <c r="C18" s="147"/>
      <c r="D18" s="147"/>
      <c r="E18" s="80" t="s">
        <v>183</v>
      </c>
      <c r="F18" s="83">
        <v>13954908</v>
      </c>
      <c r="G18" s="83">
        <v>13954908</v>
      </c>
      <c r="H18" s="85">
        <v>6787822.0999999996</v>
      </c>
      <c r="I18" s="78">
        <f t="shared" si="0"/>
        <v>0.48641109636838881</v>
      </c>
    </row>
    <row r="19" spans="2:9" ht="30" customHeight="1" x14ac:dyDescent="0.25">
      <c r="B19" s="144">
        <v>31</v>
      </c>
      <c r="C19" s="145"/>
      <c r="D19" s="146"/>
      <c r="E19" s="80" t="s">
        <v>5</v>
      </c>
      <c r="F19" s="83">
        <v>11478000</v>
      </c>
      <c r="G19" s="83">
        <v>11478000</v>
      </c>
      <c r="H19" s="85">
        <v>5647085.0800000001</v>
      </c>
      <c r="I19" s="78">
        <f t="shared" si="0"/>
        <v>0.49199207875936574</v>
      </c>
    </row>
    <row r="20" spans="2:9" ht="30" customHeight="1" x14ac:dyDescent="0.25">
      <c r="B20" s="141">
        <v>3111</v>
      </c>
      <c r="C20" s="142"/>
      <c r="D20" s="143"/>
      <c r="E20" s="42" t="s">
        <v>46</v>
      </c>
      <c r="F20" s="75">
        <v>9551500</v>
      </c>
      <c r="G20" s="75">
        <v>9551500</v>
      </c>
      <c r="H20" s="77">
        <v>4682140.62</v>
      </c>
      <c r="I20" s="78">
        <f t="shared" ref="I20:I57" si="1">H20/G20</f>
        <v>0.49019951002460349</v>
      </c>
    </row>
    <row r="21" spans="2:9" ht="30" customHeight="1" x14ac:dyDescent="0.25">
      <c r="B21" s="141">
        <v>3121</v>
      </c>
      <c r="C21" s="142"/>
      <c r="D21" s="143"/>
      <c r="E21" s="42" t="s">
        <v>108</v>
      </c>
      <c r="F21" s="75">
        <v>350000</v>
      </c>
      <c r="G21" s="75">
        <v>350000</v>
      </c>
      <c r="H21" s="77">
        <v>209955.95</v>
      </c>
      <c r="I21" s="78">
        <f t="shared" si="1"/>
        <v>0.59987414285714291</v>
      </c>
    </row>
    <row r="22" spans="2:9" ht="30" customHeight="1" x14ac:dyDescent="0.25">
      <c r="B22" s="141">
        <v>3132</v>
      </c>
      <c r="C22" s="142"/>
      <c r="D22" s="143"/>
      <c r="E22" s="42" t="s">
        <v>184</v>
      </c>
      <c r="F22" s="75">
        <v>1576500</v>
      </c>
      <c r="G22" s="75">
        <v>1576500</v>
      </c>
      <c r="H22" s="77">
        <v>754988.51</v>
      </c>
      <c r="I22" s="78">
        <f t="shared" si="1"/>
        <v>0.4789016872819537</v>
      </c>
    </row>
    <row r="23" spans="2:9" ht="30" customHeight="1" x14ac:dyDescent="0.25">
      <c r="B23" s="144">
        <v>32</v>
      </c>
      <c r="C23" s="145"/>
      <c r="D23" s="146"/>
      <c r="E23" s="80" t="s">
        <v>15</v>
      </c>
      <c r="F23" s="83">
        <v>2444581</v>
      </c>
      <c r="G23" s="83">
        <v>2444581</v>
      </c>
      <c r="H23" s="85">
        <v>1126959.96</v>
      </c>
      <c r="I23" s="78">
        <f t="shared" si="1"/>
        <v>0.46100332122355525</v>
      </c>
    </row>
    <row r="24" spans="2:9" ht="30" customHeight="1" x14ac:dyDescent="0.25">
      <c r="B24" s="141">
        <v>3211</v>
      </c>
      <c r="C24" s="142"/>
      <c r="D24" s="143"/>
      <c r="E24" s="42" t="s">
        <v>48</v>
      </c>
      <c r="F24" s="75">
        <v>204810</v>
      </c>
      <c r="G24" s="75">
        <v>204810</v>
      </c>
      <c r="H24" s="77">
        <v>116267.88</v>
      </c>
      <c r="I24" s="78">
        <f t="shared" si="1"/>
        <v>0.5676865387432255</v>
      </c>
    </row>
    <row r="25" spans="2:9" ht="30" customHeight="1" x14ac:dyDescent="0.25">
      <c r="B25" s="141">
        <v>3212</v>
      </c>
      <c r="C25" s="142"/>
      <c r="D25" s="143"/>
      <c r="E25" s="42" t="s">
        <v>185</v>
      </c>
      <c r="F25" s="75">
        <v>288000</v>
      </c>
      <c r="G25" s="75">
        <v>288000</v>
      </c>
      <c r="H25" s="77">
        <v>137272.87</v>
      </c>
      <c r="I25" s="78">
        <f t="shared" si="1"/>
        <v>0.4766419097222222</v>
      </c>
    </row>
    <row r="26" spans="2:9" ht="30" customHeight="1" x14ac:dyDescent="0.25">
      <c r="B26" s="141">
        <v>3214</v>
      </c>
      <c r="C26" s="142"/>
      <c r="D26" s="143"/>
      <c r="E26" s="42" t="s">
        <v>186</v>
      </c>
      <c r="F26" s="75">
        <v>1600</v>
      </c>
      <c r="G26" s="75">
        <v>1600</v>
      </c>
      <c r="H26" s="77">
        <v>860</v>
      </c>
      <c r="I26" s="78">
        <f t="shared" si="1"/>
        <v>0.53749999999999998</v>
      </c>
    </row>
    <row r="27" spans="2:9" ht="30" customHeight="1" x14ac:dyDescent="0.25">
      <c r="B27" s="141">
        <v>3221</v>
      </c>
      <c r="C27" s="142"/>
      <c r="D27" s="143"/>
      <c r="E27" s="42" t="s">
        <v>187</v>
      </c>
      <c r="F27" s="75">
        <v>30000</v>
      </c>
      <c r="G27" s="75">
        <v>30000</v>
      </c>
      <c r="H27" s="77">
        <v>13464.83</v>
      </c>
      <c r="I27" s="78">
        <f t="shared" si="1"/>
        <v>0.44882766666666668</v>
      </c>
    </row>
    <row r="28" spans="2:9" ht="30" customHeight="1" x14ac:dyDescent="0.25">
      <c r="B28" s="141">
        <v>3223</v>
      </c>
      <c r="C28" s="142"/>
      <c r="D28" s="143"/>
      <c r="E28" s="42" t="s">
        <v>116</v>
      </c>
      <c r="F28" s="75">
        <v>400000</v>
      </c>
      <c r="G28" s="75">
        <v>400000</v>
      </c>
      <c r="H28" s="77">
        <v>180935.37</v>
      </c>
      <c r="I28" s="78">
        <f t="shared" si="1"/>
        <v>0.45233842499999999</v>
      </c>
    </row>
    <row r="29" spans="2:9" ht="30" customHeight="1" x14ac:dyDescent="0.25">
      <c r="B29" s="141">
        <v>3224</v>
      </c>
      <c r="C29" s="142"/>
      <c r="D29" s="143"/>
      <c r="E29" s="42" t="s">
        <v>117</v>
      </c>
      <c r="F29" s="75">
        <v>1000</v>
      </c>
      <c r="G29" s="75">
        <v>1000</v>
      </c>
      <c r="H29" s="77">
        <v>1241.75</v>
      </c>
      <c r="I29" s="78">
        <f t="shared" si="1"/>
        <v>1.2417499999999999</v>
      </c>
    </row>
    <row r="30" spans="2:9" ht="30" customHeight="1" x14ac:dyDescent="0.25">
      <c r="B30" s="141">
        <v>3225</v>
      </c>
      <c r="C30" s="142"/>
      <c r="D30" s="143"/>
      <c r="E30" s="42" t="s">
        <v>188</v>
      </c>
      <c r="F30" s="75">
        <v>2000</v>
      </c>
      <c r="G30" s="75">
        <v>2000</v>
      </c>
      <c r="H30" s="77">
        <v>978.44</v>
      </c>
      <c r="I30" s="78">
        <f t="shared" si="1"/>
        <v>0.48922000000000004</v>
      </c>
    </row>
    <row r="31" spans="2:9" ht="30" customHeight="1" x14ac:dyDescent="0.25">
      <c r="B31" s="141">
        <v>3227</v>
      </c>
      <c r="C31" s="142"/>
      <c r="D31" s="143"/>
      <c r="E31" s="42" t="s">
        <v>119</v>
      </c>
      <c r="F31" s="75">
        <v>18000</v>
      </c>
      <c r="G31" s="75">
        <v>18000</v>
      </c>
      <c r="H31" s="77">
        <v>960.62</v>
      </c>
      <c r="I31" s="78">
        <f t="shared" si="1"/>
        <v>5.3367777777777778E-2</v>
      </c>
    </row>
    <row r="32" spans="2:9" ht="30" customHeight="1" x14ac:dyDescent="0.25">
      <c r="B32" s="141">
        <v>3231</v>
      </c>
      <c r="C32" s="142"/>
      <c r="D32" s="143"/>
      <c r="E32" s="42" t="s">
        <v>189</v>
      </c>
      <c r="F32" s="75">
        <v>204850</v>
      </c>
      <c r="G32" s="75">
        <v>204850</v>
      </c>
      <c r="H32" s="77">
        <v>106071.61</v>
      </c>
      <c r="I32" s="78">
        <f t="shared" si="1"/>
        <v>0.51780136685379541</v>
      </c>
    </row>
    <row r="33" spans="2:9" ht="30" customHeight="1" x14ac:dyDescent="0.25">
      <c r="B33" s="141">
        <v>3233</v>
      </c>
      <c r="C33" s="142"/>
      <c r="D33" s="143"/>
      <c r="E33" s="42" t="s">
        <v>123</v>
      </c>
      <c r="F33" s="75">
        <v>21827</v>
      </c>
      <c r="G33" s="75">
        <v>21827</v>
      </c>
      <c r="H33" s="77">
        <v>2560.8000000000002</v>
      </c>
      <c r="I33" s="78">
        <f t="shared" si="1"/>
        <v>0.1173225821230586</v>
      </c>
    </row>
    <row r="34" spans="2:9" ht="30" customHeight="1" x14ac:dyDescent="0.25">
      <c r="B34" s="141">
        <v>3234</v>
      </c>
      <c r="C34" s="142"/>
      <c r="D34" s="143"/>
      <c r="E34" s="42" t="s">
        <v>124</v>
      </c>
      <c r="F34" s="75">
        <v>235000</v>
      </c>
      <c r="G34" s="75">
        <v>235000</v>
      </c>
      <c r="H34" s="77">
        <v>92257.38</v>
      </c>
      <c r="I34" s="78">
        <f t="shared" si="1"/>
        <v>0.39258459574468085</v>
      </c>
    </row>
    <row r="35" spans="2:9" ht="30" customHeight="1" x14ac:dyDescent="0.25">
      <c r="B35" s="141">
        <v>3235</v>
      </c>
      <c r="C35" s="142"/>
      <c r="D35" s="143"/>
      <c r="E35" s="42" t="s">
        <v>125</v>
      </c>
      <c r="F35" s="75">
        <v>529272</v>
      </c>
      <c r="G35" s="75">
        <v>529272</v>
      </c>
      <c r="H35" s="77">
        <v>244430.59</v>
      </c>
      <c r="I35" s="78">
        <f t="shared" si="1"/>
        <v>0.46182414713039799</v>
      </c>
    </row>
    <row r="36" spans="2:9" ht="30" customHeight="1" x14ac:dyDescent="0.25">
      <c r="B36" s="141">
        <v>3236</v>
      </c>
      <c r="C36" s="142"/>
      <c r="D36" s="143"/>
      <c r="E36" s="42" t="s">
        <v>126</v>
      </c>
      <c r="F36" s="75">
        <v>5000</v>
      </c>
      <c r="G36" s="75">
        <v>5000</v>
      </c>
      <c r="H36" s="77">
        <v>1130.93</v>
      </c>
      <c r="I36" s="78">
        <f t="shared" si="1"/>
        <v>0.22618600000000003</v>
      </c>
    </row>
    <row r="37" spans="2:9" ht="30" customHeight="1" x14ac:dyDescent="0.25">
      <c r="B37" s="141">
        <v>3237</v>
      </c>
      <c r="C37" s="142"/>
      <c r="D37" s="143"/>
      <c r="E37" s="42" t="s">
        <v>127</v>
      </c>
      <c r="F37" s="75">
        <v>92250</v>
      </c>
      <c r="G37" s="75">
        <v>92250</v>
      </c>
      <c r="H37" s="77">
        <v>34766.339999999997</v>
      </c>
      <c r="I37" s="78">
        <f t="shared" si="1"/>
        <v>0.37687089430894305</v>
      </c>
    </row>
    <row r="38" spans="2:9" ht="30" customHeight="1" x14ac:dyDescent="0.25">
      <c r="B38" s="141">
        <v>3239</v>
      </c>
      <c r="C38" s="142"/>
      <c r="D38" s="143"/>
      <c r="E38" s="42" t="s">
        <v>129</v>
      </c>
      <c r="F38" s="75">
        <v>313800</v>
      </c>
      <c r="G38" s="75">
        <v>313800</v>
      </c>
      <c r="H38" s="77">
        <v>163245.13</v>
      </c>
      <c r="I38" s="78">
        <f t="shared" si="1"/>
        <v>0.52022029955385596</v>
      </c>
    </row>
    <row r="39" spans="2:9" ht="30" customHeight="1" x14ac:dyDescent="0.25">
      <c r="B39" s="141">
        <v>3292</v>
      </c>
      <c r="C39" s="142"/>
      <c r="D39" s="143"/>
      <c r="E39" s="42" t="s">
        <v>131</v>
      </c>
      <c r="F39" s="75">
        <v>63750</v>
      </c>
      <c r="G39" s="75">
        <v>63750</v>
      </c>
      <c r="H39" s="77">
        <v>10875</v>
      </c>
      <c r="I39" s="78">
        <f t="shared" si="1"/>
        <v>0.17058823529411765</v>
      </c>
    </row>
    <row r="40" spans="2:9" ht="30" customHeight="1" x14ac:dyDescent="0.25">
      <c r="B40" s="141">
        <v>3293</v>
      </c>
      <c r="C40" s="142"/>
      <c r="D40" s="143"/>
      <c r="E40" s="42" t="s">
        <v>132</v>
      </c>
      <c r="F40" s="75">
        <v>9000</v>
      </c>
      <c r="G40" s="75">
        <v>9000</v>
      </c>
      <c r="H40" s="77">
        <v>2589.56</v>
      </c>
      <c r="I40" s="78">
        <f t="shared" si="1"/>
        <v>0.28772888888888887</v>
      </c>
    </row>
    <row r="41" spans="2:9" ht="30" customHeight="1" x14ac:dyDescent="0.25">
      <c r="B41" s="141">
        <v>3294</v>
      </c>
      <c r="C41" s="142"/>
      <c r="D41" s="143"/>
      <c r="E41" s="42" t="s">
        <v>133</v>
      </c>
      <c r="F41" s="75">
        <v>7322</v>
      </c>
      <c r="G41" s="75">
        <v>7322</v>
      </c>
      <c r="H41" s="77">
        <v>2281.8000000000002</v>
      </c>
      <c r="I41" s="78">
        <f t="shared" si="1"/>
        <v>0.31163616498224533</v>
      </c>
    </row>
    <row r="42" spans="2:9" ht="30" customHeight="1" x14ac:dyDescent="0.25">
      <c r="B42" s="141">
        <v>3295</v>
      </c>
      <c r="C42" s="142"/>
      <c r="D42" s="143"/>
      <c r="E42" s="42" t="s">
        <v>134</v>
      </c>
      <c r="F42" s="75">
        <v>16000</v>
      </c>
      <c r="G42" s="75">
        <v>16000</v>
      </c>
      <c r="H42" s="77">
        <v>12757.43</v>
      </c>
      <c r="I42" s="78">
        <f t="shared" si="1"/>
        <v>0.79733937500000007</v>
      </c>
    </row>
    <row r="43" spans="2:9" ht="30" customHeight="1" x14ac:dyDescent="0.25">
      <c r="B43" s="141">
        <v>3299</v>
      </c>
      <c r="C43" s="142"/>
      <c r="D43" s="143"/>
      <c r="E43" s="42" t="s">
        <v>130</v>
      </c>
      <c r="F43" s="75">
        <v>1100</v>
      </c>
      <c r="G43" s="75">
        <v>1100</v>
      </c>
      <c r="H43" s="77">
        <v>2011.63</v>
      </c>
      <c r="I43" s="78">
        <f t="shared" si="1"/>
        <v>1.8287545454545455</v>
      </c>
    </row>
    <row r="44" spans="2:9" ht="30" customHeight="1" x14ac:dyDescent="0.25">
      <c r="B44" s="144">
        <v>34</v>
      </c>
      <c r="C44" s="145"/>
      <c r="D44" s="146"/>
      <c r="E44" s="80" t="s">
        <v>136</v>
      </c>
      <c r="F44" s="83">
        <v>500</v>
      </c>
      <c r="G44" s="83">
        <v>500</v>
      </c>
      <c r="H44" s="85">
        <v>348.42</v>
      </c>
      <c r="I44" s="78">
        <f t="shared" si="1"/>
        <v>0.69684000000000001</v>
      </c>
    </row>
    <row r="45" spans="2:9" ht="30" customHeight="1" x14ac:dyDescent="0.25">
      <c r="B45" s="141">
        <v>3431</v>
      </c>
      <c r="C45" s="142"/>
      <c r="D45" s="143"/>
      <c r="E45" s="42" t="s">
        <v>138</v>
      </c>
      <c r="F45" s="75">
        <v>200</v>
      </c>
      <c r="G45" s="75">
        <v>200</v>
      </c>
      <c r="H45" s="77">
        <v>87.5</v>
      </c>
      <c r="I45" s="78">
        <f t="shared" si="1"/>
        <v>0.4375</v>
      </c>
    </row>
    <row r="46" spans="2:9" ht="30" customHeight="1" x14ac:dyDescent="0.25">
      <c r="B46" s="141">
        <v>3433</v>
      </c>
      <c r="C46" s="142"/>
      <c r="D46" s="143"/>
      <c r="E46" s="42" t="s">
        <v>139</v>
      </c>
      <c r="F46" s="75">
        <v>300</v>
      </c>
      <c r="G46" s="75">
        <v>300</v>
      </c>
      <c r="H46" s="77">
        <v>260.92</v>
      </c>
      <c r="I46" s="78">
        <f t="shared" si="1"/>
        <v>0.86973333333333336</v>
      </c>
    </row>
    <row r="47" spans="2:9" ht="30" customHeight="1" x14ac:dyDescent="0.25">
      <c r="B47" s="144">
        <v>42</v>
      </c>
      <c r="C47" s="145"/>
      <c r="D47" s="146"/>
      <c r="E47" s="80" t="s">
        <v>146</v>
      </c>
      <c r="F47" s="83">
        <v>31827</v>
      </c>
      <c r="G47" s="83">
        <v>31827</v>
      </c>
      <c r="H47" s="85">
        <v>13428.64</v>
      </c>
      <c r="I47" s="78">
        <f t="shared" si="1"/>
        <v>0.42192603764099662</v>
      </c>
    </row>
    <row r="48" spans="2:9" ht="30" customHeight="1" x14ac:dyDescent="0.25">
      <c r="B48" s="141">
        <v>4221</v>
      </c>
      <c r="C48" s="142"/>
      <c r="D48" s="143"/>
      <c r="E48" s="42" t="s">
        <v>150</v>
      </c>
      <c r="F48" s="75">
        <v>13827</v>
      </c>
      <c r="G48" s="75">
        <v>13827</v>
      </c>
      <c r="H48" s="77">
        <v>10772.16</v>
      </c>
      <c r="I48" s="78">
        <f t="shared" si="1"/>
        <v>0.77906704274246041</v>
      </c>
    </row>
    <row r="49" spans="2:9" ht="30" customHeight="1" x14ac:dyDescent="0.25">
      <c r="B49" s="141">
        <v>4223</v>
      </c>
      <c r="C49" s="142"/>
      <c r="D49" s="143"/>
      <c r="E49" s="42" t="s">
        <v>152</v>
      </c>
      <c r="F49" s="75">
        <v>18000</v>
      </c>
      <c r="G49" s="75">
        <v>18000</v>
      </c>
      <c r="H49" s="77">
        <v>2656.48</v>
      </c>
      <c r="I49" s="78">
        <f t="shared" si="1"/>
        <v>0.14758222222222223</v>
      </c>
    </row>
    <row r="50" spans="2:9" ht="30" customHeight="1" x14ac:dyDescent="0.25">
      <c r="B50" s="148">
        <v>31</v>
      </c>
      <c r="C50" s="149"/>
      <c r="D50" s="150"/>
      <c r="E50" s="80" t="s">
        <v>190</v>
      </c>
      <c r="F50" s="83">
        <v>510044</v>
      </c>
      <c r="G50" s="83">
        <v>510044</v>
      </c>
      <c r="H50" s="85">
        <v>183327.81</v>
      </c>
      <c r="I50" s="78">
        <f t="shared" si="1"/>
        <v>0.35943528401471248</v>
      </c>
    </row>
    <row r="51" spans="2:9" ht="30" customHeight="1" x14ac:dyDescent="0.25">
      <c r="B51" s="144">
        <v>31</v>
      </c>
      <c r="C51" s="145"/>
      <c r="D51" s="146"/>
      <c r="E51" s="80" t="s">
        <v>5</v>
      </c>
      <c r="F51" s="83">
        <v>150000</v>
      </c>
      <c r="G51" s="83">
        <v>150000</v>
      </c>
      <c r="H51" s="85">
        <v>105501.68</v>
      </c>
      <c r="I51" s="78">
        <f t="shared" si="1"/>
        <v>0.70334453333333324</v>
      </c>
    </row>
    <row r="52" spans="2:9" ht="30" customHeight="1" x14ac:dyDescent="0.25">
      <c r="B52" s="141">
        <v>3113</v>
      </c>
      <c r="C52" s="142"/>
      <c r="D52" s="143"/>
      <c r="E52" s="42" t="s">
        <v>106</v>
      </c>
      <c r="F52" s="75">
        <v>150000</v>
      </c>
      <c r="G52" s="75">
        <v>150000</v>
      </c>
      <c r="H52" s="77">
        <v>105501.68</v>
      </c>
      <c r="I52" s="78">
        <f t="shared" si="1"/>
        <v>0.70334453333333324</v>
      </c>
    </row>
    <row r="53" spans="2:9" ht="30" customHeight="1" x14ac:dyDescent="0.25">
      <c r="B53" s="144">
        <v>32</v>
      </c>
      <c r="C53" s="145"/>
      <c r="D53" s="146"/>
      <c r="E53" s="80" t="s">
        <v>15</v>
      </c>
      <c r="F53" s="83">
        <v>313272</v>
      </c>
      <c r="G53" s="83">
        <v>313272</v>
      </c>
      <c r="H53" s="85">
        <v>73258.55</v>
      </c>
      <c r="I53" s="78">
        <f t="shared" si="1"/>
        <v>0.23384965780535766</v>
      </c>
    </row>
    <row r="54" spans="2:9" ht="30" customHeight="1" x14ac:dyDescent="0.25">
      <c r="B54" s="141">
        <v>3211</v>
      </c>
      <c r="C54" s="142"/>
      <c r="D54" s="143"/>
      <c r="E54" s="81" t="s">
        <v>48</v>
      </c>
      <c r="F54" s="75">
        <v>10000</v>
      </c>
      <c r="G54" s="75">
        <v>10000</v>
      </c>
      <c r="H54" s="75">
        <v>0</v>
      </c>
      <c r="I54" s="78">
        <f t="shared" si="1"/>
        <v>0</v>
      </c>
    </row>
    <row r="55" spans="2:9" ht="30" customHeight="1" x14ac:dyDescent="0.25">
      <c r="B55" s="141">
        <v>3223</v>
      </c>
      <c r="C55" s="142"/>
      <c r="D55" s="143"/>
      <c r="E55" s="42" t="s">
        <v>116</v>
      </c>
      <c r="F55" s="75">
        <v>15000</v>
      </c>
      <c r="G55" s="75">
        <v>15000</v>
      </c>
      <c r="H55" s="75">
        <v>0</v>
      </c>
      <c r="I55" s="78">
        <f t="shared" si="1"/>
        <v>0</v>
      </c>
    </row>
    <row r="56" spans="2:9" ht="30" customHeight="1" x14ac:dyDescent="0.25">
      <c r="B56" s="141">
        <v>3231</v>
      </c>
      <c r="C56" s="142"/>
      <c r="D56" s="143"/>
      <c r="E56" s="42" t="s">
        <v>189</v>
      </c>
      <c r="F56" s="75">
        <v>15000</v>
      </c>
      <c r="G56" s="75">
        <v>15000</v>
      </c>
      <c r="H56" s="75">
        <v>0</v>
      </c>
      <c r="I56" s="78">
        <f t="shared" si="1"/>
        <v>0</v>
      </c>
    </row>
    <row r="57" spans="2:9" ht="30" customHeight="1" x14ac:dyDescent="0.25">
      <c r="B57" s="141">
        <v>3232</v>
      </c>
      <c r="C57" s="142"/>
      <c r="D57" s="143"/>
      <c r="E57" s="42" t="s">
        <v>122</v>
      </c>
      <c r="F57" s="75">
        <v>150000</v>
      </c>
      <c r="G57" s="75">
        <v>150000</v>
      </c>
      <c r="H57" s="77">
        <v>5806.28</v>
      </c>
      <c r="I57" s="78">
        <f t="shared" si="1"/>
        <v>3.870853333333333E-2</v>
      </c>
    </row>
    <row r="58" spans="2:9" ht="30" customHeight="1" x14ac:dyDescent="0.25">
      <c r="B58" s="141">
        <v>3233</v>
      </c>
      <c r="C58" s="142"/>
      <c r="D58" s="143"/>
      <c r="E58" s="42" t="s">
        <v>123</v>
      </c>
      <c r="F58" s="75">
        <v>20000</v>
      </c>
      <c r="G58" s="75">
        <v>20000</v>
      </c>
      <c r="H58" s="75">
        <v>0</v>
      </c>
      <c r="I58" s="78">
        <f t="shared" ref="I58" si="2">H58/G58</f>
        <v>0</v>
      </c>
    </row>
    <row r="59" spans="2:9" ht="30" customHeight="1" x14ac:dyDescent="0.25">
      <c r="B59" s="141">
        <v>3234</v>
      </c>
      <c r="C59" s="142"/>
      <c r="D59" s="143"/>
      <c r="E59" s="42" t="s">
        <v>124</v>
      </c>
      <c r="F59" s="75">
        <v>27000</v>
      </c>
      <c r="G59" s="75">
        <v>27000</v>
      </c>
      <c r="H59" s="75">
        <v>0</v>
      </c>
      <c r="I59" s="78">
        <f t="shared" ref="I59:I61" si="3">H59/G59</f>
        <v>0</v>
      </c>
    </row>
    <row r="60" spans="2:9" ht="30" customHeight="1" x14ac:dyDescent="0.25">
      <c r="B60" s="141">
        <v>3235</v>
      </c>
      <c r="C60" s="142"/>
      <c r="D60" s="143"/>
      <c r="E60" s="42" t="s">
        <v>125</v>
      </c>
      <c r="F60" s="75">
        <v>8000</v>
      </c>
      <c r="G60" s="75">
        <v>8000</v>
      </c>
      <c r="H60" s="75">
        <v>0</v>
      </c>
      <c r="I60" s="78">
        <f t="shared" si="3"/>
        <v>0</v>
      </c>
    </row>
    <row r="61" spans="2:9" ht="30" customHeight="1" x14ac:dyDescent="0.25">
      <c r="B61" s="141">
        <v>3236</v>
      </c>
      <c r="C61" s="142"/>
      <c r="D61" s="143"/>
      <c r="E61" s="42" t="s">
        <v>126</v>
      </c>
      <c r="F61" s="75">
        <v>30000</v>
      </c>
      <c r="G61" s="75">
        <v>30000</v>
      </c>
      <c r="H61" s="75">
        <v>0</v>
      </c>
      <c r="I61" s="78">
        <f t="shared" si="3"/>
        <v>0</v>
      </c>
    </row>
    <row r="62" spans="2:9" ht="30" customHeight="1" x14ac:dyDescent="0.25">
      <c r="B62" s="141">
        <v>3239</v>
      </c>
      <c r="C62" s="142"/>
      <c r="D62" s="143"/>
      <c r="E62" s="42" t="s">
        <v>129</v>
      </c>
      <c r="F62" s="75">
        <v>15272</v>
      </c>
      <c r="G62" s="75">
        <v>15272</v>
      </c>
      <c r="H62" s="77">
        <v>63464.76</v>
      </c>
      <c r="I62" s="78">
        <f t="shared" ref="I62:I68" si="4">H62/G62</f>
        <v>4.1556286013619701</v>
      </c>
    </row>
    <row r="63" spans="2:9" ht="30" customHeight="1" x14ac:dyDescent="0.25">
      <c r="B63" s="141">
        <v>3293</v>
      </c>
      <c r="C63" s="142"/>
      <c r="D63" s="143"/>
      <c r="E63" s="42" t="s">
        <v>132</v>
      </c>
      <c r="F63" s="75">
        <v>23000</v>
      </c>
      <c r="G63" s="75">
        <v>23000</v>
      </c>
      <c r="H63" s="77">
        <v>3987.51</v>
      </c>
      <c r="I63" s="78">
        <f t="shared" si="4"/>
        <v>0.17337</v>
      </c>
    </row>
    <row r="64" spans="2:9" ht="30" customHeight="1" x14ac:dyDescent="0.25">
      <c r="B64" s="144">
        <v>37</v>
      </c>
      <c r="C64" s="145"/>
      <c r="D64" s="146"/>
      <c r="E64" s="80" t="s">
        <v>140</v>
      </c>
      <c r="F64" s="75">
        <v>36772</v>
      </c>
      <c r="G64" s="75">
        <v>36772</v>
      </c>
      <c r="H64" s="77">
        <v>4567.58</v>
      </c>
      <c r="I64" s="78">
        <f t="shared" si="4"/>
        <v>0.12421353203524421</v>
      </c>
    </row>
    <row r="65" spans="2:9" ht="30" customHeight="1" x14ac:dyDescent="0.25">
      <c r="B65" s="141">
        <v>3721</v>
      </c>
      <c r="C65" s="142"/>
      <c r="D65" s="143"/>
      <c r="E65" s="42" t="s">
        <v>142</v>
      </c>
      <c r="F65" s="75">
        <v>36772</v>
      </c>
      <c r="G65" s="75">
        <v>36772</v>
      </c>
      <c r="H65" s="77">
        <v>4567.58</v>
      </c>
      <c r="I65" s="78">
        <f t="shared" si="4"/>
        <v>0.12421353203524421</v>
      </c>
    </row>
    <row r="66" spans="2:9" ht="30" customHeight="1" x14ac:dyDescent="0.25">
      <c r="B66" s="144">
        <v>42</v>
      </c>
      <c r="C66" s="145"/>
      <c r="D66" s="146"/>
      <c r="E66" s="80" t="s">
        <v>146</v>
      </c>
      <c r="F66" s="75">
        <v>10000</v>
      </c>
      <c r="G66" s="75">
        <v>10000</v>
      </c>
      <c r="H66" s="75">
        <v>0</v>
      </c>
      <c r="I66" s="78">
        <f t="shared" si="4"/>
        <v>0</v>
      </c>
    </row>
    <row r="67" spans="2:9" ht="30" customHeight="1" x14ac:dyDescent="0.25">
      <c r="B67" s="141">
        <v>4221</v>
      </c>
      <c r="C67" s="142"/>
      <c r="D67" s="143"/>
      <c r="E67" s="42" t="s">
        <v>150</v>
      </c>
      <c r="F67" s="75">
        <v>10000</v>
      </c>
      <c r="G67" s="75">
        <v>10000</v>
      </c>
      <c r="H67" s="75">
        <v>0</v>
      </c>
      <c r="I67" s="78">
        <f t="shared" ref="I67" si="5">H67/G67</f>
        <v>0</v>
      </c>
    </row>
    <row r="68" spans="2:9" ht="38.25" x14ac:dyDescent="0.25">
      <c r="B68" s="147" t="s">
        <v>191</v>
      </c>
      <c r="C68" s="147"/>
      <c r="D68" s="147"/>
      <c r="E68" s="80" t="s">
        <v>192</v>
      </c>
      <c r="F68" s="83">
        <v>3122084</v>
      </c>
      <c r="G68" s="83">
        <v>3122084</v>
      </c>
      <c r="H68" s="85">
        <v>2508316.81</v>
      </c>
      <c r="I68" s="78">
        <f t="shared" si="4"/>
        <v>0.80341105812655911</v>
      </c>
    </row>
    <row r="69" spans="2:9" ht="30" customHeight="1" x14ac:dyDescent="0.25">
      <c r="B69" s="147">
        <v>11</v>
      </c>
      <c r="C69" s="147"/>
      <c r="D69" s="147"/>
      <c r="E69" s="80" t="s">
        <v>183</v>
      </c>
      <c r="F69" s="83">
        <v>2006464</v>
      </c>
      <c r="G69" s="83">
        <v>2006464</v>
      </c>
      <c r="H69" s="85">
        <v>1109144.6200000001</v>
      </c>
      <c r="I69" s="78">
        <f t="shared" ref="I69:I90" si="6">H69/G69</f>
        <v>0.5527857065962809</v>
      </c>
    </row>
    <row r="70" spans="2:9" ht="30" customHeight="1" x14ac:dyDescent="0.25">
      <c r="B70" s="144">
        <v>32</v>
      </c>
      <c r="C70" s="145"/>
      <c r="D70" s="146"/>
      <c r="E70" s="80" t="s">
        <v>15</v>
      </c>
      <c r="F70" s="83">
        <v>1821701</v>
      </c>
      <c r="G70" s="83">
        <v>1821701</v>
      </c>
      <c r="H70" s="85">
        <v>1020924.75</v>
      </c>
      <c r="I70" s="78">
        <f t="shared" si="6"/>
        <v>0.56042388405122467</v>
      </c>
    </row>
    <row r="71" spans="2:9" ht="30" customHeight="1" x14ac:dyDescent="0.25">
      <c r="B71" s="141">
        <v>3222</v>
      </c>
      <c r="C71" s="142"/>
      <c r="D71" s="143"/>
      <c r="E71" s="42" t="s">
        <v>115</v>
      </c>
      <c r="F71" s="75">
        <v>159900</v>
      </c>
      <c r="G71" s="75">
        <v>159900</v>
      </c>
      <c r="H71" s="77">
        <v>45007.5</v>
      </c>
      <c r="I71" s="78">
        <f t="shared" si="6"/>
        <v>0.28147279549718573</v>
      </c>
    </row>
    <row r="72" spans="2:9" ht="30" customHeight="1" x14ac:dyDescent="0.25">
      <c r="B72" s="141">
        <v>3224</v>
      </c>
      <c r="C72" s="142"/>
      <c r="D72" s="143"/>
      <c r="E72" s="42" t="s">
        <v>117</v>
      </c>
      <c r="F72" s="75">
        <v>191618</v>
      </c>
      <c r="G72" s="75">
        <v>191618</v>
      </c>
      <c r="H72" s="77">
        <v>106206.97</v>
      </c>
      <c r="I72" s="78">
        <f t="shared" si="6"/>
        <v>0.55426405661263556</v>
      </c>
    </row>
    <row r="73" spans="2:9" ht="30" customHeight="1" x14ac:dyDescent="0.25">
      <c r="B73" s="141">
        <v>3225</v>
      </c>
      <c r="C73" s="142"/>
      <c r="D73" s="143"/>
      <c r="E73" s="42" t="s">
        <v>188</v>
      </c>
      <c r="F73" s="75">
        <v>27000</v>
      </c>
      <c r="G73" s="75">
        <v>27000</v>
      </c>
      <c r="H73" s="77">
        <v>3500.78</v>
      </c>
      <c r="I73" s="78">
        <f t="shared" si="6"/>
        <v>0.12965851851851853</v>
      </c>
    </row>
    <row r="74" spans="2:9" ht="30" customHeight="1" x14ac:dyDescent="0.25">
      <c r="B74" s="141">
        <v>3232</v>
      </c>
      <c r="C74" s="142"/>
      <c r="D74" s="143"/>
      <c r="E74" s="42" t="s">
        <v>122</v>
      </c>
      <c r="F74" s="75">
        <v>805371</v>
      </c>
      <c r="G74" s="75">
        <v>805371</v>
      </c>
      <c r="H74" s="77">
        <v>233741.37</v>
      </c>
      <c r="I74" s="78">
        <f t="shared" si="6"/>
        <v>0.29022819296945135</v>
      </c>
    </row>
    <row r="75" spans="2:9" ht="30" customHeight="1" x14ac:dyDescent="0.25">
      <c r="B75" s="141">
        <v>3235</v>
      </c>
      <c r="C75" s="142"/>
      <c r="D75" s="143"/>
      <c r="E75" s="42" t="s">
        <v>125</v>
      </c>
      <c r="F75" s="75">
        <v>27000</v>
      </c>
      <c r="G75" s="75">
        <v>27000</v>
      </c>
      <c r="H75" s="77">
        <v>7310.45</v>
      </c>
      <c r="I75" s="78">
        <f t="shared" si="6"/>
        <v>0.27075740740740739</v>
      </c>
    </row>
    <row r="76" spans="2:9" ht="30" customHeight="1" x14ac:dyDescent="0.25">
      <c r="B76" s="141">
        <v>3237</v>
      </c>
      <c r="C76" s="142"/>
      <c r="D76" s="143"/>
      <c r="E76" s="42" t="s">
        <v>127</v>
      </c>
      <c r="F76" s="75">
        <v>597812</v>
      </c>
      <c r="G76" s="75">
        <v>597812</v>
      </c>
      <c r="H76" s="77">
        <v>596538.12</v>
      </c>
      <c r="I76" s="78">
        <f t="shared" si="6"/>
        <v>0.99786909596997053</v>
      </c>
    </row>
    <row r="77" spans="2:9" ht="30" customHeight="1" x14ac:dyDescent="0.25">
      <c r="B77" s="141">
        <v>3239</v>
      </c>
      <c r="C77" s="142"/>
      <c r="D77" s="143"/>
      <c r="E77" s="42" t="s">
        <v>129</v>
      </c>
      <c r="F77" s="75">
        <v>13000</v>
      </c>
      <c r="G77" s="75">
        <v>13000</v>
      </c>
      <c r="H77" s="77">
        <v>28619.56</v>
      </c>
      <c r="I77" s="78">
        <f t="shared" si="6"/>
        <v>2.2015046153846156</v>
      </c>
    </row>
    <row r="78" spans="2:9" ht="30" customHeight="1" x14ac:dyDescent="0.25">
      <c r="B78" s="144">
        <v>42</v>
      </c>
      <c r="C78" s="145"/>
      <c r="D78" s="146"/>
      <c r="E78" s="80" t="s">
        <v>146</v>
      </c>
      <c r="F78" s="83">
        <v>184763</v>
      </c>
      <c r="G78" s="83">
        <v>184763</v>
      </c>
      <c r="H78" s="85">
        <v>88219.87</v>
      </c>
      <c r="I78" s="78">
        <f t="shared" ref="I78:I81" si="7">H78/G78</f>
        <v>0.47747584743698684</v>
      </c>
    </row>
    <row r="79" spans="2:9" ht="30" customHeight="1" x14ac:dyDescent="0.25">
      <c r="B79" s="141">
        <v>4222</v>
      </c>
      <c r="C79" s="142"/>
      <c r="D79" s="143"/>
      <c r="E79" s="42" t="s">
        <v>151</v>
      </c>
      <c r="F79" s="75">
        <v>93318</v>
      </c>
      <c r="G79" s="75">
        <v>93318</v>
      </c>
      <c r="H79" s="77">
        <v>4463.62</v>
      </c>
      <c r="I79" s="78">
        <f t="shared" si="7"/>
        <v>4.7832358173128441E-2</v>
      </c>
    </row>
    <row r="80" spans="2:9" ht="30" customHeight="1" x14ac:dyDescent="0.25">
      <c r="B80" s="141">
        <v>4225</v>
      </c>
      <c r="C80" s="142"/>
      <c r="D80" s="143"/>
      <c r="E80" s="42" t="s">
        <v>193</v>
      </c>
      <c r="F80" s="75">
        <v>52500</v>
      </c>
      <c r="G80" s="75">
        <v>52500</v>
      </c>
      <c r="H80" s="77">
        <v>83250</v>
      </c>
      <c r="I80" s="78">
        <f t="shared" si="7"/>
        <v>1.5857142857142856</v>
      </c>
    </row>
    <row r="81" spans="2:9" ht="30" customHeight="1" x14ac:dyDescent="0.25">
      <c r="B81" s="141">
        <v>4227</v>
      </c>
      <c r="C81" s="142"/>
      <c r="D81" s="143"/>
      <c r="E81" s="42" t="s">
        <v>154</v>
      </c>
      <c r="F81" s="75">
        <v>38945</v>
      </c>
      <c r="G81" s="75">
        <v>38945</v>
      </c>
      <c r="H81" s="77">
        <v>506.25</v>
      </c>
      <c r="I81" s="78">
        <f t="shared" si="7"/>
        <v>1.2999101296700476E-2</v>
      </c>
    </row>
    <row r="82" spans="2:9" ht="30" customHeight="1" x14ac:dyDescent="0.25">
      <c r="B82" s="148">
        <v>31</v>
      </c>
      <c r="C82" s="149"/>
      <c r="D82" s="150"/>
      <c r="E82" s="80" t="s">
        <v>190</v>
      </c>
      <c r="F82" s="83">
        <v>1113629</v>
      </c>
      <c r="G82" s="83">
        <v>1113629</v>
      </c>
      <c r="H82" s="85">
        <v>620032.21</v>
      </c>
      <c r="I82" s="78">
        <f t="shared" si="6"/>
        <v>0.55676729862458674</v>
      </c>
    </row>
    <row r="83" spans="2:9" ht="30" customHeight="1" x14ac:dyDescent="0.25">
      <c r="B83" s="144">
        <v>32</v>
      </c>
      <c r="C83" s="145"/>
      <c r="D83" s="146"/>
      <c r="E83" s="80" t="s">
        <v>15</v>
      </c>
      <c r="F83" s="83">
        <v>742129</v>
      </c>
      <c r="G83" s="83">
        <v>742129</v>
      </c>
      <c r="H83" s="85">
        <v>620032.21</v>
      </c>
      <c r="I83" s="78">
        <f t="shared" si="6"/>
        <v>0.83547767301911113</v>
      </c>
    </row>
    <row r="84" spans="2:9" ht="30" customHeight="1" x14ac:dyDescent="0.25">
      <c r="B84" s="141">
        <v>3222</v>
      </c>
      <c r="C84" s="142"/>
      <c r="D84" s="143"/>
      <c r="E84" s="42" t="s">
        <v>194</v>
      </c>
      <c r="F84" s="75">
        <v>0</v>
      </c>
      <c r="G84" s="75">
        <v>0</v>
      </c>
      <c r="H84" s="77">
        <v>310000</v>
      </c>
      <c r="I84" s="78">
        <v>0</v>
      </c>
    </row>
    <row r="85" spans="2:9" ht="30" customHeight="1" x14ac:dyDescent="0.25">
      <c r="B85" s="141">
        <v>3232</v>
      </c>
      <c r="C85" s="142"/>
      <c r="D85" s="143"/>
      <c r="E85" s="42" t="s">
        <v>122</v>
      </c>
      <c r="F85" s="75">
        <v>76545</v>
      </c>
      <c r="G85" s="75">
        <v>76545</v>
      </c>
      <c r="H85" s="77">
        <v>232823.43</v>
      </c>
      <c r="I85" s="78">
        <f t="shared" si="6"/>
        <v>3.0416543209876541</v>
      </c>
    </row>
    <row r="86" spans="2:9" ht="30" customHeight="1" x14ac:dyDescent="0.25">
      <c r="B86" s="141">
        <v>3237</v>
      </c>
      <c r="C86" s="142"/>
      <c r="D86" s="143"/>
      <c r="E86" s="42" t="s">
        <v>127</v>
      </c>
      <c r="F86" s="75">
        <v>665584</v>
      </c>
      <c r="G86" s="75">
        <v>665584</v>
      </c>
      <c r="H86" s="77">
        <v>77208.78</v>
      </c>
      <c r="I86" s="78">
        <f t="shared" si="6"/>
        <v>0.11600155652780114</v>
      </c>
    </row>
    <row r="87" spans="2:9" ht="30" customHeight="1" x14ac:dyDescent="0.25">
      <c r="B87" s="144">
        <v>42</v>
      </c>
      <c r="C87" s="145"/>
      <c r="D87" s="146"/>
      <c r="E87" s="80" t="s">
        <v>146</v>
      </c>
      <c r="F87" s="83">
        <v>371500</v>
      </c>
      <c r="G87" s="83">
        <v>371500</v>
      </c>
      <c r="H87" s="85">
        <v>0</v>
      </c>
      <c r="I87" s="78">
        <f t="shared" si="6"/>
        <v>0</v>
      </c>
    </row>
    <row r="88" spans="2:9" ht="30" customHeight="1" x14ac:dyDescent="0.25">
      <c r="B88" s="141">
        <v>4222</v>
      </c>
      <c r="C88" s="142"/>
      <c r="D88" s="143"/>
      <c r="E88" s="42" t="s">
        <v>151</v>
      </c>
      <c r="F88" s="75">
        <v>319500</v>
      </c>
      <c r="G88" s="75">
        <v>319500</v>
      </c>
      <c r="H88" s="77">
        <v>0</v>
      </c>
      <c r="I88" s="78">
        <f t="shared" si="6"/>
        <v>0</v>
      </c>
    </row>
    <row r="89" spans="2:9" ht="30" customHeight="1" x14ac:dyDescent="0.25">
      <c r="B89" s="141">
        <v>4225</v>
      </c>
      <c r="C89" s="142"/>
      <c r="D89" s="143"/>
      <c r="E89" s="42" t="s">
        <v>193</v>
      </c>
      <c r="F89" s="75">
        <v>42000</v>
      </c>
      <c r="G89" s="75">
        <v>42000</v>
      </c>
      <c r="H89" s="77">
        <v>0</v>
      </c>
      <c r="I89" s="78">
        <f t="shared" si="6"/>
        <v>0</v>
      </c>
    </row>
    <row r="90" spans="2:9" ht="30" customHeight="1" x14ac:dyDescent="0.25">
      <c r="B90" s="141">
        <v>4227</v>
      </c>
      <c r="C90" s="142"/>
      <c r="D90" s="143"/>
      <c r="E90" s="42" t="s">
        <v>154</v>
      </c>
      <c r="F90" s="75">
        <v>10000</v>
      </c>
      <c r="G90" s="75">
        <v>10000</v>
      </c>
      <c r="H90" s="77">
        <v>0</v>
      </c>
      <c r="I90" s="78">
        <f t="shared" si="6"/>
        <v>0</v>
      </c>
    </row>
    <row r="91" spans="2:9" ht="30" customHeight="1" x14ac:dyDescent="0.25">
      <c r="B91" s="148">
        <v>52</v>
      </c>
      <c r="C91" s="149"/>
      <c r="D91" s="150"/>
      <c r="E91" s="80" t="s">
        <v>195</v>
      </c>
      <c r="F91" s="83">
        <v>1991</v>
      </c>
      <c r="G91" s="84">
        <v>1991</v>
      </c>
      <c r="H91" s="85">
        <v>779139.98</v>
      </c>
      <c r="I91" s="78">
        <f t="shared" ref="I91" si="8">H91/G91</f>
        <v>391.33097940733296</v>
      </c>
    </row>
    <row r="92" spans="2:9" ht="30" customHeight="1" x14ac:dyDescent="0.25">
      <c r="B92" s="144">
        <v>32</v>
      </c>
      <c r="C92" s="145"/>
      <c r="D92" s="146"/>
      <c r="E92" s="80" t="s">
        <v>15</v>
      </c>
      <c r="F92" s="83">
        <v>0</v>
      </c>
      <c r="G92" s="84">
        <v>0</v>
      </c>
      <c r="H92" s="85">
        <v>303182.71000000002</v>
      </c>
      <c r="I92" s="78">
        <v>0</v>
      </c>
    </row>
    <row r="93" spans="2:9" ht="30" customHeight="1" x14ac:dyDescent="0.25">
      <c r="B93" s="141">
        <v>3237</v>
      </c>
      <c r="C93" s="142"/>
      <c r="D93" s="143"/>
      <c r="E93" s="42" t="s">
        <v>127</v>
      </c>
      <c r="F93" s="75">
        <v>0</v>
      </c>
      <c r="G93" s="76">
        <v>0</v>
      </c>
      <c r="H93" s="77">
        <v>115399.98</v>
      </c>
      <c r="I93" s="78">
        <v>0</v>
      </c>
    </row>
    <row r="94" spans="2:9" ht="30" customHeight="1" x14ac:dyDescent="0.25">
      <c r="B94" s="141">
        <v>3239</v>
      </c>
      <c r="C94" s="142"/>
      <c r="D94" s="143"/>
      <c r="E94" s="42" t="s">
        <v>129</v>
      </c>
      <c r="F94" s="75">
        <v>0</v>
      </c>
      <c r="G94" s="76">
        <v>0</v>
      </c>
      <c r="H94" s="77">
        <v>187782.73</v>
      </c>
      <c r="I94" s="78">
        <v>0</v>
      </c>
    </row>
    <row r="95" spans="2:9" ht="30" customHeight="1" x14ac:dyDescent="0.25">
      <c r="B95" s="144">
        <v>42</v>
      </c>
      <c r="C95" s="145"/>
      <c r="D95" s="146"/>
      <c r="E95" s="80" t="s">
        <v>146</v>
      </c>
      <c r="F95" s="83">
        <v>1991</v>
      </c>
      <c r="G95" s="84">
        <v>1991</v>
      </c>
      <c r="H95" s="85">
        <v>460482.27</v>
      </c>
      <c r="I95" s="78">
        <f t="shared" ref="I95:I127" si="9">H95/G95</f>
        <v>231.28190356604722</v>
      </c>
    </row>
    <row r="96" spans="2:9" ht="30" customHeight="1" x14ac:dyDescent="0.25">
      <c r="B96" s="141">
        <v>4214</v>
      </c>
      <c r="C96" s="142"/>
      <c r="D96" s="143"/>
      <c r="E96" s="42" t="s">
        <v>148</v>
      </c>
      <c r="F96" s="75">
        <v>0</v>
      </c>
      <c r="G96" s="75">
        <v>0</v>
      </c>
      <c r="H96" s="77">
        <v>460482.27</v>
      </c>
      <c r="I96" s="78">
        <v>0</v>
      </c>
    </row>
    <row r="97" spans="2:9" ht="30" customHeight="1" x14ac:dyDescent="0.25">
      <c r="B97" s="141">
        <v>4221</v>
      </c>
      <c r="C97" s="142"/>
      <c r="D97" s="143"/>
      <c r="E97" s="42" t="s">
        <v>150</v>
      </c>
      <c r="F97" s="75">
        <v>1991</v>
      </c>
      <c r="G97" s="75">
        <v>1991</v>
      </c>
      <c r="H97" s="77">
        <v>0</v>
      </c>
      <c r="I97" s="78">
        <f t="shared" si="9"/>
        <v>0</v>
      </c>
    </row>
    <row r="98" spans="2:9" ht="30" customHeight="1" x14ac:dyDescent="0.25">
      <c r="B98" s="144">
        <v>45</v>
      </c>
      <c r="C98" s="145"/>
      <c r="D98" s="146"/>
      <c r="E98" s="80" t="s">
        <v>196</v>
      </c>
      <c r="F98" s="83">
        <v>0</v>
      </c>
      <c r="G98" s="84">
        <v>0</v>
      </c>
      <c r="H98" s="85">
        <v>15475</v>
      </c>
      <c r="I98" s="78">
        <v>0</v>
      </c>
    </row>
    <row r="99" spans="2:9" ht="30" customHeight="1" x14ac:dyDescent="0.25">
      <c r="B99" s="141">
        <v>4511</v>
      </c>
      <c r="C99" s="142"/>
      <c r="D99" s="143"/>
      <c r="E99" s="42" t="s">
        <v>164</v>
      </c>
      <c r="F99" s="75">
        <v>0</v>
      </c>
      <c r="G99" s="75">
        <v>0</v>
      </c>
      <c r="H99" s="77">
        <v>15475</v>
      </c>
      <c r="I99" s="78">
        <v>0</v>
      </c>
    </row>
    <row r="100" spans="2:9" ht="30" customHeight="1" x14ac:dyDescent="0.25">
      <c r="B100" s="147" t="s">
        <v>197</v>
      </c>
      <c r="C100" s="147"/>
      <c r="D100" s="147"/>
      <c r="E100" s="80" t="s">
        <v>198</v>
      </c>
      <c r="F100" s="83">
        <v>921500</v>
      </c>
      <c r="G100" s="83">
        <v>1221500</v>
      </c>
      <c r="H100" s="85">
        <v>251086.23</v>
      </c>
      <c r="I100" s="78">
        <f t="shared" ref="I100:I114" si="10">H100/G100</f>
        <v>0.20555565288579616</v>
      </c>
    </row>
    <row r="101" spans="2:9" ht="30" customHeight="1" x14ac:dyDescent="0.25">
      <c r="B101" s="147">
        <v>11</v>
      </c>
      <c r="C101" s="147"/>
      <c r="D101" s="147"/>
      <c r="E101" s="80" t="s">
        <v>183</v>
      </c>
      <c r="F101" s="83">
        <v>821500</v>
      </c>
      <c r="G101" s="83">
        <v>1121500</v>
      </c>
      <c r="H101" s="85">
        <v>251086.23</v>
      </c>
      <c r="I101" s="78">
        <f t="shared" si="10"/>
        <v>0.22388428889879627</v>
      </c>
    </row>
    <row r="102" spans="2:9" ht="30" customHeight="1" x14ac:dyDescent="0.25">
      <c r="B102" s="144">
        <v>32</v>
      </c>
      <c r="C102" s="145"/>
      <c r="D102" s="146"/>
      <c r="E102" s="80" t="s">
        <v>15</v>
      </c>
      <c r="F102" s="83">
        <v>796500</v>
      </c>
      <c r="G102" s="83">
        <v>1096500</v>
      </c>
      <c r="H102" s="85">
        <v>249660.12</v>
      </c>
      <c r="I102" s="78">
        <f t="shared" si="10"/>
        <v>0.22768820793433653</v>
      </c>
    </row>
    <row r="103" spans="2:9" ht="30" customHeight="1" x14ac:dyDescent="0.25">
      <c r="B103" s="141">
        <v>3222</v>
      </c>
      <c r="C103" s="142"/>
      <c r="D103" s="143"/>
      <c r="E103" s="42" t="s">
        <v>115</v>
      </c>
      <c r="F103" s="75">
        <v>160000</v>
      </c>
      <c r="G103" s="75">
        <v>160000</v>
      </c>
      <c r="H103" s="77">
        <v>169313.96</v>
      </c>
      <c r="I103" s="78">
        <f t="shared" si="10"/>
        <v>1.05821225</v>
      </c>
    </row>
    <row r="104" spans="2:9" ht="30" customHeight="1" x14ac:dyDescent="0.25">
      <c r="B104" s="141">
        <v>3224</v>
      </c>
      <c r="C104" s="142"/>
      <c r="D104" s="143"/>
      <c r="E104" s="42" t="s">
        <v>117</v>
      </c>
      <c r="F104" s="75">
        <v>40000</v>
      </c>
      <c r="G104" s="75">
        <v>40000</v>
      </c>
      <c r="H104" s="77">
        <v>34884.71</v>
      </c>
      <c r="I104" s="78">
        <f t="shared" si="10"/>
        <v>0.87211775000000002</v>
      </c>
    </row>
    <row r="105" spans="2:9" ht="30" customHeight="1" x14ac:dyDescent="0.25">
      <c r="B105" s="141">
        <v>3225</v>
      </c>
      <c r="C105" s="142"/>
      <c r="D105" s="143"/>
      <c r="E105" s="42" t="s">
        <v>188</v>
      </c>
      <c r="F105" s="75">
        <v>5000</v>
      </c>
      <c r="G105" s="75">
        <v>5000</v>
      </c>
      <c r="H105" s="77">
        <v>1379.5</v>
      </c>
      <c r="I105" s="78">
        <f t="shared" si="10"/>
        <v>0.27589999999999998</v>
      </c>
    </row>
    <row r="106" spans="2:9" ht="30" customHeight="1" x14ac:dyDescent="0.25">
      <c r="B106" s="141">
        <v>3232</v>
      </c>
      <c r="C106" s="142"/>
      <c r="D106" s="143"/>
      <c r="E106" s="42" t="s">
        <v>122</v>
      </c>
      <c r="F106" s="75">
        <v>50000</v>
      </c>
      <c r="G106" s="75">
        <v>50000</v>
      </c>
      <c r="H106" s="77">
        <v>14360.41</v>
      </c>
      <c r="I106" s="78">
        <f t="shared" si="10"/>
        <v>0.28720820000000002</v>
      </c>
    </row>
    <row r="107" spans="2:9" ht="30" customHeight="1" x14ac:dyDescent="0.25">
      <c r="B107" s="141">
        <v>3235</v>
      </c>
      <c r="C107" s="142"/>
      <c r="D107" s="143"/>
      <c r="E107" s="42" t="s">
        <v>125</v>
      </c>
      <c r="F107" s="75">
        <v>40000</v>
      </c>
      <c r="G107" s="75">
        <v>40000</v>
      </c>
      <c r="H107" s="77">
        <v>11032</v>
      </c>
      <c r="I107" s="78">
        <f t="shared" si="10"/>
        <v>0.27579999999999999</v>
      </c>
    </row>
    <row r="108" spans="2:9" ht="30" customHeight="1" x14ac:dyDescent="0.25">
      <c r="B108" s="141">
        <v>3237</v>
      </c>
      <c r="C108" s="142"/>
      <c r="D108" s="143"/>
      <c r="E108" s="42" t="s">
        <v>127</v>
      </c>
      <c r="F108" s="75">
        <v>470000</v>
      </c>
      <c r="G108" s="75">
        <v>770000</v>
      </c>
      <c r="H108" s="77">
        <v>3374</v>
      </c>
      <c r="I108" s="78">
        <f t="shared" si="10"/>
        <v>4.381818181818182E-3</v>
      </c>
    </row>
    <row r="109" spans="2:9" ht="30" customHeight="1" x14ac:dyDescent="0.25">
      <c r="B109" s="141">
        <v>3239</v>
      </c>
      <c r="C109" s="142"/>
      <c r="D109" s="143"/>
      <c r="E109" s="42" t="s">
        <v>129</v>
      </c>
      <c r="F109" s="75">
        <v>30000</v>
      </c>
      <c r="G109" s="75">
        <v>30000</v>
      </c>
      <c r="H109" s="77">
        <v>14530.14</v>
      </c>
      <c r="I109" s="78">
        <f t="shared" si="10"/>
        <v>0.48433799999999999</v>
      </c>
    </row>
    <row r="110" spans="2:9" ht="30" customHeight="1" x14ac:dyDescent="0.25">
      <c r="B110" s="141">
        <v>3292</v>
      </c>
      <c r="C110" s="142"/>
      <c r="D110" s="143"/>
      <c r="E110" s="42" t="s">
        <v>131</v>
      </c>
      <c r="F110" s="75">
        <v>1500</v>
      </c>
      <c r="G110" s="75">
        <v>1500</v>
      </c>
      <c r="H110" s="77">
        <v>785.4</v>
      </c>
      <c r="I110" s="78">
        <f t="shared" si="10"/>
        <v>0.52359999999999995</v>
      </c>
    </row>
    <row r="111" spans="2:9" ht="30" customHeight="1" x14ac:dyDescent="0.25">
      <c r="B111" s="144">
        <v>37</v>
      </c>
      <c r="C111" s="145"/>
      <c r="D111" s="146"/>
      <c r="E111" s="80" t="s">
        <v>140</v>
      </c>
      <c r="F111" s="83">
        <v>15000</v>
      </c>
      <c r="G111" s="83">
        <v>15000</v>
      </c>
      <c r="H111" s="85">
        <v>713.17</v>
      </c>
      <c r="I111" s="78">
        <f t="shared" si="10"/>
        <v>4.7544666666666666E-2</v>
      </c>
    </row>
    <row r="112" spans="2:9" ht="30" customHeight="1" x14ac:dyDescent="0.25">
      <c r="B112" s="141">
        <v>3721</v>
      </c>
      <c r="C112" s="142"/>
      <c r="D112" s="143"/>
      <c r="E112" s="42" t="s">
        <v>142</v>
      </c>
      <c r="F112" s="75">
        <v>15000</v>
      </c>
      <c r="G112" s="75">
        <v>15000</v>
      </c>
      <c r="H112" s="77">
        <v>713.17</v>
      </c>
      <c r="I112" s="78">
        <f t="shared" si="10"/>
        <v>4.7544666666666666E-2</v>
      </c>
    </row>
    <row r="113" spans="2:9" ht="30" customHeight="1" x14ac:dyDescent="0.25">
      <c r="B113" s="144">
        <v>42</v>
      </c>
      <c r="C113" s="145"/>
      <c r="D113" s="146"/>
      <c r="E113" s="80" t="s">
        <v>146</v>
      </c>
      <c r="F113" s="83">
        <v>10000</v>
      </c>
      <c r="G113" s="83">
        <v>10000</v>
      </c>
      <c r="H113" s="86">
        <v>712.94</v>
      </c>
      <c r="I113" s="78">
        <f t="shared" si="10"/>
        <v>7.129400000000001E-2</v>
      </c>
    </row>
    <row r="114" spans="2:9" ht="30" customHeight="1" x14ac:dyDescent="0.25">
      <c r="B114" s="141">
        <v>4221</v>
      </c>
      <c r="C114" s="142"/>
      <c r="D114" s="143"/>
      <c r="E114" s="42" t="s">
        <v>150</v>
      </c>
      <c r="F114" s="75">
        <v>5000</v>
      </c>
      <c r="G114" s="75">
        <v>5000</v>
      </c>
      <c r="H114" s="82">
        <v>712.94</v>
      </c>
      <c r="I114" s="78">
        <f t="shared" si="10"/>
        <v>0.14258800000000002</v>
      </c>
    </row>
    <row r="115" spans="2:9" ht="30" customHeight="1" x14ac:dyDescent="0.25">
      <c r="B115" s="141">
        <v>4227</v>
      </c>
      <c r="C115" s="142"/>
      <c r="D115" s="143"/>
      <c r="E115" s="42" t="s">
        <v>154</v>
      </c>
      <c r="F115" s="75">
        <v>5000</v>
      </c>
      <c r="G115" s="75">
        <v>5000</v>
      </c>
      <c r="H115" s="82">
        <v>0</v>
      </c>
      <c r="I115" s="78">
        <f t="shared" ref="I115:I123" si="11">H115/G115</f>
        <v>0</v>
      </c>
    </row>
    <row r="116" spans="2:9" ht="30" customHeight="1" x14ac:dyDescent="0.25">
      <c r="B116" s="148">
        <v>52</v>
      </c>
      <c r="C116" s="149"/>
      <c r="D116" s="150"/>
      <c r="E116" s="80" t="s">
        <v>195</v>
      </c>
      <c r="F116" s="83">
        <v>100000</v>
      </c>
      <c r="G116" s="83">
        <v>100000</v>
      </c>
      <c r="H116" s="86">
        <v>0</v>
      </c>
      <c r="I116" s="78">
        <f t="shared" si="11"/>
        <v>0</v>
      </c>
    </row>
    <row r="117" spans="2:9" ht="30" customHeight="1" x14ac:dyDescent="0.25">
      <c r="B117" s="144">
        <v>32</v>
      </c>
      <c r="C117" s="145"/>
      <c r="D117" s="146"/>
      <c r="E117" s="80" t="s">
        <v>15</v>
      </c>
      <c r="F117" s="83">
        <v>100000</v>
      </c>
      <c r="G117" s="83">
        <v>100000</v>
      </c>
      <c r="H117" s="86">
        <v>0</v>
      </c>
      <c r="I117" s="78">
        <f t="shared" si="11"/>
        <v>0</v>
      </c>
    </row>
    <row r="118" spans="2:9" ht="30" customHeight="1" x14ac:dyDescent="0.25">
      <c r="B118" s="141">
        <v>3237</v>
      </c>
      <c r="C118" s="142"/>
      <c r="D118" s="143"/>
      <c r="E118" s="42" t="s">
        <v>127</v>
      </c>
      <c r="F118" s="75">
        <v>100000</v>
      </c>
      <c r="G118" s="75">
        <v>100000</v>
      </c>
      <c r="H118" s="77">
        <v>0</v>
      </c>
      <c r="I118" s="78">
        <f t="shared" si="11"/>
        <v>0</v>
      </c>
    </row>
    <row r="119" spans="2:9" ht="30" customHeight="1" x14ac:dyDescent="0.25">
      <c r="B119" s="147" t="s">
        <v>199</v>
      </c>
      <c r="C119" s="147"/>
      <c r="D119" s="147"/>
      <c r="E119" s="80" t="s">
        <v>200</v>
      </c>
      <c r="F119" s="83">
        <v>2008443</v>
      </c>
      <c r="G119" s="83">
        <v>2008443</v>
      </c>
      <c r="H119" s="85">
        <v>1408582.64</v>
      </c>
      <c r="I119" s="78">
        <f t="shared" si="11"/>
        <v>0.70133065264983863</v>
      </c>
    </row>
    <row r="120" spans="2:9" ht="30" customHeight="1" x14ac:dyDescent="0.25">
      <c r="B120" s="147">
        <v>11</v>
      </c>
      <c r="C120" s="147"/>
      <c r="D120" s="147"/>
      <c r="E120" s="80" t="s">
        <v>183</v>
      </c>
      <c r="F120" s="83">
        <v>1838453</v>
      </c>
      <c r="G120" s="83">
        <v>1838453</v>
      </c>
      <c r="H120" s="85">
        <v>1345685.59</v>
      </c>
      <c r="I120" s="78">
        <f t="shared" si="11"/>
        <v>0.73196627273038806</v>
      </c>
    </row>
    <row r="121" spans="2:9" ht="30" customHeight="1" x14ac:dyDescent="0.25">
      <c r="B121" s="144">
        <v>32</v>
      </c>
      <c r="C121" s="145"/>
      <c r="D121" s="146"/>
      <c r="E121" s="80" t="s">
        <v>15</v>
      </c>
      <c r="F121" s="83">
        <v>1838453</v>
      </c>
      <c r="G121" s="83">
        <v>1838453</v>
      </c>
      <c r="H121" s="85">
        <v>1345685.59</v>
      </c>
      <c r="I121" s="78">
        <f t="shared" si="11"/>
        <v>0.73196627273038806</v>
      </c>
    </row>
    <row r="122" spans="2:9" ht="30" customHeight="1" x14ac:dyDescent="0.25">
      <c r="B122" s="141">
        <v>3211</v>
      </c>
      <c r="C122" s="142"/>
      <c r="D122" s="143"/>
      <c r="E122" s="42" t="s">
        <v>48</v>
      </c>
      <c r="F122" s="75">
        <v>34653</v>
      </c>
      <c r="G122" s="75">
        <v>34653</v>
      </c>
      <c r="H122" s="77">
        <v>34333.019999999997</v>
      </c>
      <c r="I122" s="78">
        <f t="shared" si="11"/>
        <v>0.99076616743139112</v>
      </c>
    </row>
    <row r="123" spans="2:9" ht="30" customHeight="1" x14ac:dyDescent="0.25">
      <c r="B123" s="141">
        <v>3294</v>
      </c>
      <c r="C123" s="142"/>
      <c r="D123" s="143"/>
      <c r="E123" s="42" t="s">
        <v>133</v>
      </c>
      <c r="F123" s="75">
        <v>1801300</v>
      </c>
      <c r="G123" s="75">
        <v>1801300</v>
      </c>
      <c r="H123" s="77">
        <v>1311352.27</v>
      </c>
      <c r="I123" s="78">
        <f t="shared" si="11"/>
        <v>0.728003258757564</v>
      </c>
    </row>
    <row r="124" spans="2:9" ht="30" customHeight="1" x14ac:dyDescent="0.25">
      <c r="B124" s="141">
        <v>3299</v>
      </c>
      <c r="C124" s="142"/>
      <c r="D124" s="143"/>
      <c r="E124" s="42" t="s">
        <v>130</v>
      </c>
      <c r="F124" s="75">
        <v>2500</v>
      </c>
      <c r="G124" s="75">
        <v>2500</v>
      </c>
      <c r="H124" s="77">
        <v>0</v>
      </c>
      <c r="I124" s="78">
        <f t="shared" si="9"/>
        <v>0</v>
      </c>
    </row>
    <row r="125" spans="2:9" ht="30" customHeight="1" x14ac:dyDescent="0.25">
      <c r="B125" s="147">
        <v>31</v>
      </c>
      <c r="C125" s="147"/>
      <c r="D125" s="147"/>
      <c r="E125" s="80" t="s">
        <v>190</v>
      </c>
      <c r="F125" s="83">
        <v>119990</v>
      </c>
      <c r="G125" s="83">
        <v>119990</v>
      </c>
      <c r="H125" s="85">
        <v>18821.189999999999</v>
      </c>
      <c r="I125" s="78">
        <f t="shared" si="9"/>
        <v>0.15685632136011332</v>
      </c>
    </row>
    <row r="126" spans="2:9" ht="30" customHeight="1" x14ac:dyDescent="0.25">
      <c r="B126" s="144">
        <v>32</v>
      </c>
      <c r="C126" s="145"/>
      <c r="D126" s="146"/>
      <c r="E126" s="80" t="s">
        <v>15</v>
      </c>
      <c r="F126" s="83">
        <v>119990</v>
      </c>
      <c r="G126" s="83">
        <v>119990</v>
      </c>
      <c r="H126" s="85">
        <v>18821.189999999999</v>
      </c>
      <c r="I126" s="78">
        <f t="shared" si="9"/>
        <v>0.15685632136011332</v>
      </c>
    </row>
    <row r="127" spans="2:9" ht="30" customHeight="1" x14ac:dyDescent="0.25">
      <c r="B127" s="141">
        <v>3211</v>
      </c>
      <c r="C127" s="142"/>
      <c r="D127" s="143"/>
      <c r="E127" s="42" t="s">
        <v>48</v>
      </c>
      <c r="F127" s="75">
        <v>69990</v>
      </c>
      <c r="G127" s="75">
        <v>69990</v>
      </c>
      <c r="H127" s="77">
        <v>18821.189999999999</v>
      </c>
      <c r="I127" s="78">
        <f t="shared" si="9"/>
        <v>0.26891255893699095</v>
      </c>
    </row>
    <row r="128" spans="2:9" ht="30" customHeight="1" x14ac:dyDescent="0.25">
      <c r="B128" s="141">
        <v>3294</v>
      </c>
      <c r="C128" s="142"/>
      <c r="D128" s="143"/>
      <c r="E128" s="42" t="s">
        <v>133</v>
      </c>
      <c r="F128" s="75">
        <v>50000</v>
      </c>
      <c r="G128" s="75">
        <v>50000</v>
      </c>
      <c r="H128" s="77">
        <v>0</v>
      </c>
      <c r="I128" s="78">
        <f t="shared" ref="I128:I132" si="12">H128/G128</f>
        <v>0</v>
      </c>
    </row>
    <row r="129" spans="2:9" ht="30" customHeight="1" x14ac:dyDescent="0.25">
      <c r="B129" s="147">
        <v>52</v>
      </c>
      <c r="C129" s="147"/>
      <c r="D129" s="147"/>
      <c r="E129" s="80" t="s">
        <v>195</v>
      </c>
      <c r="F129" s="83">
        <v>50000</v>
      </c>
      <c r="G129" s="83">
        <v>50000</v>
      </c>
      <c r="H129" s="85">
        <v>44075.86</v>
      </c>
      <c r="I129" s="78">
        <f t="shared" si="12"/>
        <v>0.8815172</v>
      </c>
    </row>
    <row r="130" spans="2:9" ht="30" customHeight="1" x14ac:dyDescent="0.25">
      <c r="B130" s="144">
        <v>32</v>
      </c>
      <c r="C130" s="145"/>
      <c r="D130" s="146"/>
      <c r="E130" s="80" t="s">
        <v>15</v>
      </c>
      <c r="F130" s="83">
        <v>50000</v>
      </c>
      <c r="G130" s="83">
        <v>50000</v>
      </c>
      <c r="H130" s="85">
        <v>44075.86</v>
      </c>
      <c r="I130" s="78">
        <f t="shared" si="12"/>
        <v>0.8815172</v>
      </c>
    </row>
    <row r="131" spans="2:9" ht="30" customHeight="1" x14ac:dyDescent="0.25">
      <c r="B131" s="141">
        <v>3237</v>
      </c>
      <c r="C131" s="142"/>
      <c r="D131" s="143"/>
      <c r="E131" s="42" t="s">
        <v>127</v>
      </c>
      <c r="F131" s="75">
        <v>50000</v>
      </c>
      <c r="G131" s="75">
        <v>50000</v>
      </c>
      <c r="H131" s="77">
        <v>44075.86</v>
      </c>
      <c r="I131" s="78">
        <f t="shared" si="12"/>
        <v>0.8815172</v>
      </c>
    </row>
    <row r="132" spans="2:9" ht="30" customHeight="1" x14ac:dyDescent="0.25">
      <c r="B132" s="147" t="s">
        <v>201</v>
      </c>
      <c r="C132" s="147"/>
      <c r="D132" s="147"/>
      <c r="E132" s="80" t="s">
        <v>202</v>
      </c>
      <c r="F132" s="83">
        <v>582800</v>
      </c>
      <c r="G132" s="83">
        <v>582800</v>
      </c>
      <c r="H132" s="85">
        <v>338661.63</v>
      </c>
      <c r="I132" s="78">
        <f t="shared" si="12"/>
        <v>0.58109408030199039</v>
      </c>
    </row>
    <row r="133" spans="2:9" ht="30" customHeight="1" x14ac:dyDescent="0.25">
      <c r="B133" s="147">
        <v>52</v>
      </c>
      <c r="C133" s="147"/>
      <c r="D133" s="147"/>
      <c r="E133" s="80" t="s">
        <v>195</v>
      </c>
      <c r="F133" s="83">
        <v>582800</v>
      </c>
      <c r="G133" s="83">
        <v>582800</v>
      </c>
      <c r="H133" s="85">
        <v>338661.63</v>
      </c>
      <c r="I133" s="78">
        <f t="shared" ref="I133:I200" si="13">H133/G133</f>
        <v>0.58109408030199039</v>
      </c>
    </row>
    <row r="134" spans="2:9" ht="30" customHeight="1" x14ac:dyDescent="0.25">
      <c r="B134" s="144">
        <v>32</v>
      </c>
      <c r="C134" s="145"/>
      <c r="D134" s="146"/>
      <c r="E134" s="80" t="s">
        <v>15</v>
      </c>
      <c r="F134" s="83">
        <v>522800</v>
      </c>
      <c r="G134" s="83">
        <v>522800</v>
      </c>
      <c r="H134" s="85">
        <v>319130.38</v>
      </c>
      <c r="I134" s="78">
        <f t="shared" si="13"/>
        <v>0.61042536342769704</v>
      </c>
    </row>
    <row r="135" spans="2:9" ht="30" customHeight="1" x14ac:dyDescent="0.25">
      <c r="B135" s="141">
        <v>3222</v>
      </c>
      <c r="C135" s="142"/>
      <c r="D135" s="143"/>
      <c r="E135" s="42" t="s">
        <v>115</v>
      </c>
      <c r="F135" s="75">
        <v>66900</v>
      </c>
      <c r="G135" s="75">
        <v>66900</v>
      </c>
      <c r="H135" s="77">
        <v>60838.64</v>
      </c>
      <c r="I135" s="78">
        <f t="shared" si="13"/>
        <v>0.90939671150971602</v>
      </c>
    </row>
    <row r="136" spans="2:9" ht="30" customHeight="1" x14ac:dyDescent="0.25">
      <c r="B136" s="141">
        <v>3223</v>
      </c>
      <c r="C136" s="142"/>
      <c r="D136" s="143"/>
      <c r="E136" s="42" t="s">
        <v>116</v>
      </c>
      <c r="F136" s="75">
        <v>50000</v>
      </c>
      <c r="G136" s="75">
        <v>50000</v>
      </c>
      <c r="H136" s="77">
        <v>18766.14</v>
      </c>
      <c r="I136" s="78">
        <f t="shared" si="13"/>
        <v>0.37532280000000001</v>
      </c>
    </row>
    <row r="137" spans="2:9" ht="30" customHeight="1" x14ac:dyDescent="0.25">
      <c r="B137" s="141">
        <v>3224</v>
      </c>
      <c r="C137" s="142"/>
      <c r="D137" s="143"/>
      <c r="E137" s="42" t="s">
        <v>117</v>
      </c>
      <c r="F137" s="75">
        <v>260700</v>
      </c>
      <c r="G137" s="75">
        <v>260700</v>
      </c>
      <c r="H137" s="77">
        <v>179176.54</v>
      </c>
      <c r="I137" s="78">
        <f t="shared" si="13"/>
        <v>0.68729014192558502</v>
      </c>
    </row>
    <row r="138" spans="2:9" ht="30" customHeight="1" x14ac:dyDescent="0.25">
      <c r="B138" s="141">
        <v>3232</v>
      </c>
      <c r="C138" s="142"/>
      <c r="D138" s="143"/>
      <c r="E138" s="42" t="s">
        <v>122</v>
      </c>
      <c r="F138" s="75">
        <v>133200</v>
      </c>
      <c r="G138" s="75">
        <v>133200</v>
      </c>
      <c r="H138" s="77">
        <v>60349.06</v>
      </c>
      <c r="I138" s="78">
        <f t="shared" si="13"/>
        <v>0.45307102102102098</v>
      </c>
    </row>
    <row r="139" spans="2:9" ht="30" customHeight="1" x14ac:dyDescent="0.25">
      <c r="B139" s="141">
        <v>3237</v>
      </c>
      <c r="C139" s="142"/>
      <c r="D139" s="143"/>
      <c r="E139" s="42" t="s">
        <v>127</v>
      </c>
      <c r="F139" s="75">
        <v>8000</v>
      </c>
      <c r="G139" s="75">
        <v>8000</v>
      </c>
      <c r="H139" s="77">
        <v>0</v>
      </c>
      <c r="I139" s="78">
        <f t="shared" si="13"/>
        <v>0</v>
      </c>
    </row>
    <row r="140" spans="2:9" ht="30" customHeight="1" x14ac:dyDescent="0.25">
      <c r="B140" s="141">
        <v>3239</v>
      </c>
      <c r="C140" s="142"/>
      <c r="D140" s="143"/>
      <c r="E140" s="42" t="s">
        <v>129</v>
      </c>
      <c r="F140" s="75">
        <v>4000</v>
      </c>
      <c r="G140" s="75">
        <v>4000</v>
      </c>
      <c r="H140" s="77">
        <v>0</v>
      </c>
      <c r="I140" s="78">
        <f t="shared" si="13"/>
        <v>0</v>
      </c>
    </row>
    <row r="141" spans="2:9" ht="30" customHeight="1" x14ac:dyDescent="0.25">
      <c r="B141" s="144">
        <v>42</v>
      </c>
      <c r="C141" s="145"/>
      <c r="D141" s="146"/>
      <c r="E141" s="80" t="s">
        <v>146</v>
      </c>
      <c r="F141" s="83">
        <v>53000</v>
      </c>
      <c r="G141" s="83">
        <v>53000</v>
      </c>
      <c r="H141" s="85">
        <v>19531.25</v>
      </c>
      <c r="I141" s="78">
        <f t="shared" ref="I141:I145" si="14">H141/G141</f>
        <v>0.36851415094339623</v>
      </c>
    </row>
    <row r="142" spans="2:9" ht="30" customHeight="1" x14ac:dyDescent="0.25">
      <c r="B142" s="141">
        <v>4222</v>
      </c>
      <c r="C142" s="142"/>
      <c r="D142" s="143"/>
      <c r="E142" s="42" t="s">
        <v>151</v>
      </c>
      <c r="F142" s="75">
        <v>1000</v>
      </c>
      <c r="G142" s="75">
        <v>1000</v>
      </c>
      <c r="H142" s="77">
        <v>0</v>
      </c>
      <c r="I142" s="78">
        <f t="shared" si="14"/>
        <v>0</v>
      </c>
    </row>
    <row r="143" spans="2:9" ht="30" customHeight="1" x14ac:dyDescent="0.25">
      <c r="B143" s="141">
        <v>4227</v>
      </c>
      <c r="C143" s="142"/>
      <c r="D143" s="143"/>
      <c r="E143" s="42" t="s">
        <v>154</v>
      </c>
      <c r="F143" s="75">
        <v>5000</v>
      </c>
      <c r="G143" s="75">
        <v>5000</v>
      </c>
      <c r="H143" s="77">
        <v>0</v>
      </c>
      <c r="I143" s="78">
        <f t="shared" si="14"/>
        <v>0</v>
      </c>
    </row>
    <row r="144" spans="2:9" ht="30" customHeight="1" x14ac:dyDescent="0.25">
      <c r="B144" s="141">
        <v>4231</v>
      </c>
      <c r="C144" s="142"/>
      <c r="D144" s="143"/>
      <c r="E144" s="42" t="s">
        <v>156</v>
      </c>
      <c r="F144" s="75">
        <v>27000</v>
      </c>
      <c r="G144" s="75">
        <v>27000</v>
      </c>
      <c r="H144" s="77">
        <v>0</v>
      </c>
      <c r="I144" s="78">
        <f t="shared" si="14"/>
        <v>0</v>
      </c>
    </row>
    <row r="145" spans="2:9" ht="30" customHeight="1" x14ac:dyDescent="0.25">
      <c r="B145" s="141">
        <v>4262</v>
      </c>
      <c r="C145" s="142"/>
      <c r="D145" s="143"/>
      <c r="E145" s="42" t="s">
        <v>203</v>
      </c>
      <c r="F145" s="75">
        <v>20000</v>
      </c>
      <c r="G145" s="75">
        <v>20000</v>
      </c>
      <c r="H145" s="77">
        <v>19531.25</v>
      </c>
      <c r="I145" s="78">
        <f t="shared" si="14"/>
        <v>0.9765625</v>
      </c>
    </row>
    <row r="146" spans="2:9" ht="30" customHeight="1" x14ac:dyDescent="0.25">
      <c r="B146" s="144">
        <v>45</v>
      </c>
      <c r="C146" s="145"/>
      <c r="D146" s="146"/>
      <c r="E146" s="80" t="s">
        <v>196</v>
      </c>
      <c r="F146" s="83">
        <v>7000</v>
      </c>
      <c r="G146" s="83">
        <v>7000</v>
      </c>
      <c r="H146" s="85">
        <v>0</v>
      </c>
      <c r="I146" s="78">
        <f t="shared" ref="I146:I151" si="15">H146/G146</f>
        <v>0</v>
      </c>
    </row>
    <row r="147" spans="2:9" ht="30" customHeight="1" x14ac:dyDescent="0.25">
      <c r="B147" s="141">
        <v>4511</v>
      </c>
      <c r="C147" s="142"/>
      <c r="D147" s="143"/>
      <c r="E147" s="42" t="s">
        <v>164</v>
      </c>
      <c r="F147" s="75">
        <v>7000</v>
      </c>
      <c r="G147" s="75">
        <v>7000</v>
      </c>
      <c r="H147" s="77">
        <v>0</v>
      </c>
      <c r="I147" s="78">
        <f t="shared" si="15"/>
        <v>0</v>
      </c>
    </row>
    <row r="148" spans="2:9" ht="30" customHeight="1" x14ac:dyDescent="0.25">
      <c r="B148" s="147" t="s">
        <v>204</v>
      </c>
      <c r="C148" s="147"/>
      <c r="D148" s="147"/>
      <c r="E148" s="80" t="s">
        <v>205</v>
      </c>
      <c r="F148" s="83">
        <v>598498</v>
      </c>
      <c r="G148" s="83">
        <v>598498</v>
      </c>
      <c r="H148" s="85">
        <v>292354.83</v>
      </c>
      <c r="I148" s="78">
        <f t="shared" si="15"/>
        <v>0.48848088047077853</v>
      </c>
    </row>
    <row r="149" spans="2:9" ht="30" customHeight="1" x14ac:dyDescent="0.25">
      <c r="B149" s="147">
        <v>11</v>
      </c>
      <c r="C149" s="147"/>
      <c r="D149" s="147"/>
      <c r="E149" s="80" t="s">
        <v>183</v>
      </c>
      <c r="F149" s="83">
        <v>230953</v>
      </c>
      <c r="G149" s="83">
        <v>230953</v>
      </c>
      <c r="H149" s="85">
        <v>179187.78</v>
      </c>
      <c r="I149" s="78">
        <f t="shared" si="15"/>
        <v>0.77586253480145306</v>
      </c>
    </row>
    <row r="150" spans="2:9" ht="30" customHeight="1" x14ac:dyDescent="0.25">
      <c r="B150" s="144">
        <v>32</v>
      </c>
      <c r="C150" s="145"/>
      <c r="D150" s="146"/>
      <c r="E150" s="80" t="s">
        <v>15</v>
      </c>
      <c r="F150" s="83">
        <v>206345</v>
      </c>
      <c r="G150" s="83">
        <v>206345</v>
      </c>
      <c r="H150" s="85">
        <v>178539.78</v>
      </c>
      <c r="I150" s="78">
        <f t="shared" si="15"/>
        <v>0.86524887930407812</v>
      </c>
    </row>
    <row r="151" spans="2:9" ht="30" customHeight="1" x14ac:dyDescent="0.25">
      <c r="B151" s="141">
        <v>3221</v>
      </c>
      <c r="C151" s="142"/>
      <c r="D151" s="143"/>
      <c r="E151" s="42" t="s">
        <v>187</v>
      </c>
      <c r="F151" s="75">
        <v>15000</v>
      </c>
      <c r="G151" s="75">
        <v>15000</v>
      </c>
      <c r="H151" s="77">
        <v>7319.17</v>
      </c>
      <c r="I151" s="78">
        <f t="shared" si="15"/>
        <v>0.48794466666666669</v>
      </c>
    </row>
    <row r="152" spans="2:9" ht="30" customHeight="1" x14ac:dyDescent="0.25">
      <c r="B152" s="141">
        <v>3224</v>
      </c>
      <c r="C152" s="142"/>
      <c r="D152" s="143"/>
      <c r="E152" s="42" t="s">
        <v>117</v>
      </c>
      <c r="F152" s="75">
        <v>6500</v>
      </c>
      <c r="G152" s="75">
        <v>6500</v>
      </c>
      <c r="H152" s="77">
        <v>1895.87</v>
      </c>
      <c r="I152" s="78">
        <f t="shared" si="13"/>
        <v>0.29167230769230768</v>
      </c>
    </row>
    <row r="153" spans="2:9" ht="30" customHeight="1" x14ac:dyDescent="0.25">
      <c r="B153" s="141">
        <v>3235</v>
      </c>
      <c r="C153" s="142"/>
      <c r="D153" s="143"/>
      <c r="E153" s="42" t="s">
        <v>125</v>
      </c>
      <c r="F153" s="75">
        <v>37125</v>
      </c>
      <c r="G153" s="75">
        <v>37125</v>
      </c>
      <c r="H153" s="77">
        <v>29688.5</v>
      </c>
      <c r="I153" s="78">
        <f t="shared" si="13"/>
        <v>0.79969023569023567</v>
      </c>
    </row>
    <row r="154" spans="2:9" ht="30" customHeight="1" x14ac:dyDescent="0.25">
      <c r="B154" s="141">
        <v>3238</v>
      </c>
      <c r="C154" s="142"/>
      <c r="D154" s="143"/>
      <c r="E154" s="42" t="s">
        <v>128</v>
      </c>
      <c r="F154" s="75">
        <v>147720</v>
      </c>
      <c r="G154" s="75">
        <v>147720</v>
      </c>
      <c r="H154" s="77">
        <v>139636.24</v>
      </c>
      <c r="I154" s="78">
        <f t="shared" si="13"/>
        <v>0.94527646899539663</v>
      </c>
    </row>
    <row r="155" spans="2:9" ht="30" customHeight="1" x14ac:dyDescent="0.25">
      <c r="B155" s="144">
        <v>41</v>
      </c>
      <c r="C155" s="145"/>
      <c r="D155" s="146"/>
      <c r="E155" s="80" t="s">
        <v>7</v>
      </c>
      <c r="F155" s="83">
        <v>11336</v>
      </c>
      <c r="G155" s="83">
        <v>11336</v>
      </c>
      <c r="H155" s="85">
        <v>648</v>
      </c>
      <c r="I155" s="78">
        <f t="shared" si="13"/>
        <v>5.7163020465772763E-2</v>
      </c>
    </row>
    <row r="156" spans="2:9" ht="30" customHeight="1" x14ac:dyDescent="0.25">
      <c r="B156" s="141">
        <v>4123</v>
      </c>
      <c r="C156" s="142"/>
      <c r="D156" s="143"/>
      <c r="E156" s="42" t="s">
        <v>144</v>
      </c>
      <c r="F156" s="75">
        <v>11336</v>
      </c>
      <c r="G156" s="75">
        <v>11336</v>
      </c>
      <c r="H156" s="77">
        <v>648</v>
      </c>
      <c r="I156" s="78">
        <f t="shared" si="13"/>
        <v>5.7163020465772763E-2</v>
      </c>
    </row>
    <row r="157" spans="2:9" ht="30" customHeight="1" x14ac:dyDescent="0.25">
      <c r="B157" s="144">
        <v>42</v>
      </c>
      <c r="C157" s="145"/>
      <c r="D157" s="146"/>
      <c r="E157" s="80" t="s">
        <v>146</v>
      </c>
      <c r="F157" s="83">
        <v>13272</v>
      </c>
      <c r="G157" s="83">
        <v>13272</v>
      </c>
      <c r="H157" s="85">
        <v>0</v>
      </c>
      <c r="I157" s="78">
        <f t="shared" si="13"/>
        <v>0</v>
      </c>
    </row>
    <row r="158" spans="2:9" ht="30" customHeight="1" x14ac:dyDescent="0.25">
      <c r="B158" s="141">
        <v>4262</v>
      </c>
      <c r="C158" s="142"/>
      <c r="D158" s="143"/>
      <c r="E158" s="42" t="s">
        <v>203</v>
      </c>
      <c r="F158" s="75">
        <v>13272</v>
      </c>
      <c r="G158" s="75">
        <v>13272</v>
      </c>
      <c r="H158" s="77">
        <v>0</v>
      </c>
      <c r="I158" s="78">
        <f t="shared" si="13"/>
        <v>0</v>
      </c>
    </row>
    <row r="159" spans="2:9" ht="30" customHeight="1" x14ac:dyDescent="0.25">
      <c r="B159" s="147">
        <v>31</v>
      </c>
      <c r="C159" s="147"/>
      <c r="D159" s="147"/>
      <c r="E159" s="80" t="s">
        <v>190</v>
      </c>
      <c r="F159" s="83">
        <v>367545</v>
      </c>
      <c r="G159" s="83">
        <v>367545</v>
      </c>
      <c r="H159" s="85">
        <v>113167.05</v>
      </c>
      <c r="I159" s="78">
        <f t="shared" si="13"/>
        <v>0.30789984899808187</v>
      </c>
    </row>
    <row r="160" spans="2:9" ht="30" customHeight="1" x14ac:dyDescent="0.25">
      <c r="B160" s="144">
        <v>32</v>
      </c>
      <c r="C160" s="145"/>
      <c r="D160" s="146"/>
      <c r="E160" s="80" t="s">
        <v>15</v>
      </c>
      <c r="F160" s="83">
        <v>187400</v>
      </c>
      <c r="G160" s="83">
        <v>187400</v>
      </c>
      <c r="H160" s="85">
        <v>35052.870000000003</v>
      </c>
      <c r="I160" s="78">
        <f t="shared" si="13"/>
        <v>0.18704839914621132</v>
      </c>
    </row>
    <row r="161" spans="2:10" ht="30" customHeight="1" x14ac:dyDescent="0.25">
      <c r="B161" s="141">
        <v>3221</v>
      </c>
      <c r="C161" s="142"/>
      <c r="D161" s="143"/>
      <c r="E161" s="42" t="s">
        <v>187</v>
      </c>
      <c r="F161" s="75">
        <v>10000</v>
      </c>
      <c r="G161" s="75">
        <v>10000</v>
      </c>
      <c r="H161" s="77">
        <v>0</v>
      </c>
      <c r="I161" s="78">
        <f t="shared" si="13"/>
        <v>0</v>
      </c>
    </row>
    <row r="162" spans="2:10" ht="30" customHeight="1" x14ac:dyDescent="0.25">
      <c r="B162" s="141">
        <v>3235</v>
      </c>
      <c r="C162" s="142"/>
      <c r="D162" s="143"/>
      <c r="E162" s="42" t="s">
        <v>125</v>
      </c>
      <c r="F162" s="75">
        <v>15000</v>
      </c>
      <c r="G162" s="75">
        <v>15000</v>
      </c>
      <c r="H162" s="77">
        <v>0</v>
      </c>
      <c r="I162" s="78">
        <f t="shared" ref="I162" si="16">H162/G162</f>
        <v>0</v>
      </c>
    </row>
    <row r="163" spans="2:10" ht="30" customHeight="1" x14ac:dyDescent="0.25">
      <c r="B163" s="141">
        <v>3238</v>
      </c>
      <c r="C163" s="142"/>
      <c r="D163" s="143"/>
      <c r="E163" s="42" t="s">
        <v>128</v>
      </c>
      <c r="F163" s="77">
        <v>162400</v>
      </c>
      <c r="G163" s="77">
        <v>162400</v>
      </c>
      <c r="H163" s="77">
        <v>35052.870000000003</v>
      </c>
      <c r="I163" s="78">
        <f t="shared" si="13"/>
        <v>0.21584279556650249</v>
      </c>
    </row>
    <row r="164" spans="2:10" ht="30" customHeight="1" x14ac:dyDescent="0.25">
      <c r="B164" s="144">
        <v>42</v>
      </c>
      <c r="C164" s="145"/>
      <c r="D164" s="146"/>
      <c r="E164" s="80" t="s">
        <v>146</v>
      </c>
      <c r="F164" s="83">
        <v>180145</v>
      </c>
      <c r="G164" s="83">
        <v>180145</v>
      </c>
      <c r="H164" s="85">
        <v>78114.179999999993</v>
      </c>
      <c r="I164" s="78">
        <f t="shared" ref="I164:I165" si="17">H164/G164</f>
        <v>0.43361836298537287</v>
      </c>
    </row>
    <row r="165" spans="2:10" ht="30" customHeight="1" x14ac:dyDescent="0.25">
      <c r="B165" s="141">
        <v>4221</v>
      </c>
      <c r="C165" s="142"/>
      <c r="D165" s="143"/>
      <c r="E165" s="42" t="s">
        <v>150</v>
      </c>
      <c r="F165" s="75">
        <v>103600</v>
      </c>
      <c r="G165" s="75">
        <v>103600</v>
      </c>
      <c r="H165" s="77">
        <v>78114.179999999993</v>
      </c>
      <c r="I165" s="78">
        <f t="shared" si="17"/>
        <v>0.75399787644787641</v>
      </c>
    </row>
    <row r="166" spans="2:10" ht="30" customHeight="1" x14ac:dyDescent="0.25">
      <c r="B166" s="141">
        <v>4262</v>
      </c>
      <c r="C166" s="142"/>
      <c r="D166" s="143"/>
      <c r="E166" s="42" t="s">
        <v>203</v>
      </c>
      <c r="F166" s="75">
        <v>76545</v>
      </c>
      <c r="G166" s="75">
        <v>76545</v>
      </c>
      <c r="H166" s="77">
        <v>0</v>
      </c>
      <c r="I166" s="78">
        <f t="shared" ref="I166:I175" si="18">H166/G166</f>
        <v>0</v>
      </c>
    </row>
    <row r="167" spans="2:10" ht="30" customHeight="1" x14ac:dyDescent="0.25">
      <c r="B167" s="147" t="s">
        <v>206</v>
      </c>
      <c r="C167" s="147"/>
      <c r="D167" s="147"/>
      <c r="E167" s="80" t="s">
        <v>207</v>
      </c>
      <c r="F167" s="83">
        <v>99600</v>
      </c>
      <c r="G167" s="83">
        <v>99600</v>
      </c>
      <c r="H167" s="85">
        <v>34099.379999999997</v>
      </c>
      <c r="I167" s="78">
        <f t="shared" si="18"/>
        <v>0.34236325301204817</v>
      </c>
    </row>
    <row r="168" spans="2:10" ht="30" customHeight="1" x14ac:dyDescent="0.25">
      <c r="B168" s="147">
        <v>52</v>
      </c>
      <c r="C168" s="147"/>
      <c r="D168" s="147"/>
      <c r="E168" s="80" t="s">
        <v>195</v>
      </c>
      <c r="F168" s="83">
        <v>99600</v>
      </c>
      <c r="G168" s="83">
        <v>99600</v>
      </c>
      <c r="H168" s="85">
        <v>34099.379999999997</v>
      </c>
      <c r="I168" s="78">
        <f t="shared" si="18"/>
        <v>0.34236325301204817</v>
      </c>
    </row>
    <row r="169" spans="2:10" ht="30" customHeight="1" x14ac:dyDescent="0.25">
      <c r="B169" s="144">
        <v>32</v>
      </c>
      <c r="C169" s="145"/>
      <c r="D169" s="146"/>
      <c r="E169" s="80" t="s">
        <v>15</v>
      </c>
      <c r="F169" s="83">
        <v>97600</v>
      </c>
      <c r="G169" s="83">
        <v>97600</v>
      </c>
      <c r="H169" s="85">
        <v>34099.379999999997</v>
      </c>
      <c r="I169" s="78">
        <f t="shared" si="18"/>
        <v>0.34937889344262291</v>
      </c>
    </row>
    <row r="170" spans="2:10" ht="30" customHeight="1" x14ac:dyDescent="0.25">
      <c r="B170" s="141">
        <v>3211</v>
      </c>
      <c r="C170" s="142"/>
      <c r="D170" s="143"/>
      <c r="E170" s="42" t="s">
        <v>48</v>
      </c>
      <c r="F170" s="75">
        <v>22000</v>
      </c>
      <c r="G170" s="75">
        <v>22000</v>
      </c>
      <c r="H170" s="77">
        <v>3190.28</v>
      </c>
      <c r="I170" s="78">
        <f t="shared" si="18"/>
        <v>0.14501272727272729</v>
      </c>
    </row>
    <row r="171" spans="2:10" ht="30" customHeight="1" x14ac:dyDescent="0.25">
      <c r="B171" s="141">
        <v>3213</v>
      </c>
      <c r="C171" s="142"/>
      <c r="D171" s="143"/>
      <c r="E171" s="42" t="s">
        <v>112</v>
      </c>
      <c r="F171" s="75">
        <v>1500</v>
      </c>
      <c r="G171" s="75">
        <v>1500</v>
      </c>
      <c r="H171" s="77">
        <v>0</v>
      </c>
      <c r="I171" s="78">
        <f t="shared" si="18"/>
        <v>0</v>
      </c>
    </row>
    <row r="172" spans="2:10" ht="30" customHeight="1" x14ac:dyDescent="0.25">
      <c r="B172" s="141">
        <v>3221</v>
      </c>
      <c r="C172" s="142"/>
      <c r="D172" s="143"/>
      <c r="E172" s="42" t="s">
        <v>187</v>
      </c>
      <c r="F172" s="75">
        <v>400</v>
      </c>
      <c r="G172" s="75">
        <v>400</v>
      </c>
      <c r="H172" s="77">
        <v>0</v>
      </c>
      <c r="I172" s="78">
        <f t="shared" si="18"/>
        <v>0</v>
      </c>
    </row>
    <row r="173" spans="2:10" ht="30" customHeight="1" x14ac:dyDescent="0.25">
      <c r="B173" s="141">
        <v>3237</v>
      </c>
      <c r="C173" s="142"/>
      <c r="D173" s="143"/>
      <c r="E173" s="42" t="s">
        <v>127</v>
      </c>
      <c r="F173" s="75">
        <v>70000</v>
      </c>
      <c r="G173" s="75">
        <v>70000</v>
      </c>
      <c r="H173" s="77">
        <v>30909.1</v>
      </c>
      <c r="I173" s="78">
        <f t="shared" si="18"/>
        <v>0.44155857142857141</v>
      </c>
    </row>
    <row r="174" spans="2:10" ht="30" customHeight="1" x14ac:dyDescent="0.25">
      <c r="B174" s="141">
        <v>3238</v>
      </c>
      <c r="C174" s="142"/>
      <c r="D174" s="143"/>
      <c r="E174" s="42" t="s">
        <v>128</v>
      </c>
      <c r="F174" s="75">
        <v>700</v>
      </c>
      <c r="G174" s="75">
        <v>700</v>
      </c>
      <c r="H174" s="77">
        <v>0</v>
      </c>
      <c r="I174" s="78">
        <f t="shared" si="18"/>
        <v>0</v>
      </c>
      <c r="J174" t="s">
        <v>208</v>
      </c>
    </row>
    <row r="175" spans="2:10" ht="30" customHeight="1" x14ac:dyDescent="0.25">
      <c r="B175" s="141">
        <v>3293</v>
      </c>
      <c r="C175" s="142"/>
      <c r="D175" s="143"/>
      <c r="E175" s="42" t="s">
        <v>132</v>
      </c>
      <c r="F175" s="75">
        <v>3000</v>
      </c>
      <c r="G175" s="75">
        <v>3000</v>
      </c>
      <c r="H175" s="77">
        <v>0</v>
      </c>
      <c r="I175" s="78">
        <f t="shared" si="18"/>
        <v>0</v>
      </c>
    </row>
    <row r="176" spans="2:10" ht="30" customHeight="1" x14ac:dyDescent="0.25">
      <c r="B176" s="144">
        <v>42</v>
      </c>
      <c r="C176" s="145"/>
      <c r="D176" s="146"/>
      <c r="E176" s="80" t="s">
        <v>146</v>
      </c>
      <c r="F176" s="83">
        <v>2000</v>
      </c>
      <c r="G176" s="83">
        <v>2000</v>
      </c>
      <c r="H176" s="85">
        <v>0</v>
      </c>
      <c r="I176" s="78">
        <f t="shared" ref="I176" si="19">H176/G176</f>
        <v>0</v>
      </c>
    </row>
    <row r="177" spans="2:9" ht="30" customHeight="1" x14ac:dyDescent="0.25">
      <c r="B177" s="141">
        <v>4221</v>
      </c>
      <c r="C177" s="142"/>
      <c r="D177" s="143"/>
      <c r="E177" s="42" t="s">
        <v>150</v>
      </c>
      <c r="F177" s="75">
        <v>2000</v>
      </c>
      <c r="G177" s="75">
        <v>2000</v>
      </c>
      <c r="H177" s="77">
        <v>0</v>
      </c>
      <c r="I177" s="78">
        <f t="shared" si="13"/>
        <v>0</v>
      </c>
    </row>
    <row r="178" spans="2:9" ht="30" customHeight="1" x14ac:dyDescent="0.25">
      <c r="B178" s="147" t="s">
        <v>209</v>
      </c>
      <c r="C178" s="147"/>
      <c r="D178" s="147"/>
      <c r="E178" s="80" t="s">
        <v>210</v>
      </c>
      <c r="F178" s="83">
        <v>138220</v>
      </c>
      <c r="G178" s="83">
        <v>138220</v>
      </c>
      <c r="H178" s="85">
        <v>180569.21</v>
      </c>
      <c r="I178" s="78">
        <f t="shared" ref="I178:I183" si="20">H178/G178</f>
        <v>1.3063898856894804</v>
      </c>
    </row>
    <row r="179" spans="2:9" ht="30" customHeight="1" x14ac:dyDescent="0.25">
      <c r="B179" s="147">
        <v>11</v>
      </c>
      <c r="C179" s="147"/>
      <c r="D179" s="147"/>
      <c r="E179" s="80" t="s">
        <v>183</v>
      </c>
      <c r="F179" s="83">
        <v>138220</v>
      </c>
      <c r="G179" s="83">
        <v>138220</v>
      </c>
      <c r="H179" s="85">
        <v>114517.81</v>
      </c>
      <c r="I179" s="78">
        <f t="shared" si="20"/>
        <v>0.82851837650122995</v>
      </c>
    </row>
    <row r="180" spans="2:9" ht="30" customHeight="1" x14ac:dyDescent="0.25">
      <c r="B180" s="144">
        <v>32</v>
      </c>
      <c r="C180" s="145"/>
      <c r="D180" s="146"/>
      <c r="E180" s="80" t="s">
        <v>15</v>
      </c>
      <c r="F180" s="83">
        <v>75132</v>
      </c>
      <c r="G180" s="83">
        <v>75132</v>
      </c>
      <c r="H180" s="85">
        <v>51429.81</v>
      </c>
      <c r="I180" s="78">
        <f t="shared" si="20"/>
        <v>0.68452603417984348</v>
      </c>
    </row>
    <row r="181" spans="2:9" ht="30" customHeight="1" x14ac:dyDescent="0.25">
      <c r="B181" s="141">
        <v>3224</v>
      </c>
      <c r="C181" s="142"/>
      <c r="D181" s="143"/>
      <c r="E181" s="42" t="s">
        <v>117</v>
      </c>
      <c r="F181" s="75">
        <v>2091</v>
      </c>
      <c r="G181" s="75">
        <v>2091</v>
      </c>
      <c r="H181" s="77">
        <v>136.35</v>
      </c>
      <c r="I181" s="78">
        <f t="shared" si="20"/>
        <v>6.5208034433285503E-2</v>
      </c>
    </row>
    <row r="182" spans="2:9" ht="30" customHeight="1" x14ac:dyDescent="0.25">
      <c r="B182" s="141">
        <v>3225</v>
      </c>
      <c r="C182" s="142"/>
      <c r="D182" s="143"/>
      <c r="E182" s="42" t="s">
        <v>188</v>
      </c>
      <c r="F182" s="75">
        <v>6636</v>
      </c>
      <c r="G182" s="75">
        <v>6636</v>
      </c>
      <c r="H182" s="77">
        <v>3318.95</v>
      </c>
      <c r="I182" s="78">
        <f t="shared" si="20"/>
        <v>0.50014315852923441</v>
      </c>
    </row>
    <row r="183" spans="2:9" ht="30" customHeight="1" x14ac:dyDescent="0.25">
      <c r="B183" s="141">
        <v>3232</v>
      </c>
      <c r="C183" s="142"/>
      <c r="D183" s="143"/>
      <c r="E183" s="42" t="s">
        <v>122</v>
      </c>
      <c r="F183" s="75">
        <v>33181</v>
      </c>
      <c r="G183" s="75">
        <v>33181</v>
      </c>
      <c r="H183" s="77">
        <v>22733.18</v>
      </c>
      <c r="I183" s="78">
        <f t="shared" si="20"/>
        <v>0.68512642777493149</v>
      </c>
    </row>
    <row r="184" spans="2:9" ht="30" customHeight="1" x14ac:dyDescent="0.25">
      <c r="B184" s="141">
        <v>3235</v>
      </c>
      <c r="C184" s="142"/>
      <c r="D184" s="143"/>
      <c r="E184" s="42" t="s">
        <v>125</v>
      </c>
      <c r="F184" s="75">
        <v>1500</v>
      </c>
      <c r="G184" s="75">
        <v>1500</v>
      </c>
      <c r="H184" s="77">
        <v>806.5</v>
      </c>
      <c r="I184" s="78">
        <f t="shared" ref="I184:I195" si="21">H184/G184</f>
        <v>0.53766666666666663</v>
      </c>
    </row>
    <row r="185" spans="2:9" ht="30" customHeight="1" x14ac:dyDescent="0.25">
      <c r="B185" s="141">
        <v>3239</v>
      </c>
      <c r="C185" s="142"/>
      <c r="D185" s="143"/>
      <c r="E185" s="42" t="s">
        <v>129</v>
      </c>
      <c r="F185" s="75">
        <v>15000</v>
      </c>
      <c r="G185" s="75">
        <v>15000</v>
      </c>
      <c r="H185" s="77">
        <v>5428.01</v>
      </c>
      <c r="I185" s="78">
        <f t="shared" si="21"/>
        <v>0.36186733333333337</v>
      </c>
    </row>
    <row r="186" spans="2:9" ht="30" customHeight="1" x14ac:dyDescent="0.25">
      <c r="B186" s="141">
        <v>3292</v>
      </c>
      <c r="C186" s="142"/>
      <c r="D186" s="143"/>
      <c r="E186" s="42" t="s">
        <v>131</v>
      </c>
      <c r="F186" s="75">
        <v>16724</v>
      </c>
      <c r="G186" s="75">
        <v>16724</v>
      </c>
      <c r="H186" s="77">
        <v>19006.82</v>
      </c>
      <c r="I186" s="78">
        <f t="shared" si="21"/>
        <v>1.1364996412341546</v>
      </c>
    </row>
    <row r="187" spans="2:9" ht="30" customHeight="1" x14ac:dyDescent="0.25">
      <c r="B187" s="144">
        <v>42</v>
      </c>
      <c r="C187" s="145"/>
      <c r="D187" s="146"/>
      <c r="E187" s="80" t="s">
        <v>146</v>
      </c>
      <c r="F187" s="83">
        <v>63088</v>
      </c>
      <c r="G187" s="83">
        <v>63088</v>
      </c>
      <c r="H187" s="83">
        <v>63088</v>
      </c>
      <c r="I187" s="78">
        <f t="shared" si="21"/>
        <v>1</v>
      </c>
    </row>
    <row r="188" spans="2:9" ht="30" customHeight="1" x14ac:dyDescent="0.25">
      <c r="B188" s="141">
        <v>4231</v>
      </c>
      <c r="C188" s="142"/>
      <c r="D188" s="143"/>
      <c r="E188" s="42" t="s">
        <v>156</v>
      </c>
      <c r="F188" s="75">
        <v>63088</v>
      </c>
      <c r="G188" s="75">
        <v>63088</v>
      </c>
      <c r="H188" s="75">
        <v>63088</v>
      </c>
      <c r="I188" s="78">
        <f t="shared" si="21"/>
        <v>1</v>
      </c>
    </row>
    <row r="189" spans="2:9" ht="30" customHeight="1" x14ac:dyDescent="0.25">
      <c r="B189" s="147">
        <v>31</v>
      </c>
      <c r="C189" s="147"/>
      <c r="D189" s="147"/>
      <c r="E189" s="80" t="s">
        <v>190</v>
      </c>
      <c r="F189" s="85">
        <v>0</v>
      </c>
      <c r="G189" s="85">
        <v>0</v>
      </c>
      <c r="H189" s="85">
        <v>66051.399999999994</v>
      </c>
      <c r="I189" s="78">
        <v>0</v>
      </c>
    </row>
    <row r="190" spans="2:9" ht="30" customHeight="1" x14ac:dyDescent="0.25">
      <c r="B190" s="144">
        <v>42</v>
      </c>
      <c r="C190" s="145"/>
      <c r="D190" s="146"/>
      <c r="E190" s="80" t="s">
        <v>146</v>
      </c>
      <c r="F190" s="85">
        <v>0</v>
      </c>
      <c r="G190" s="85">
        <v>0</v>
      </c>
      <c r="H190" s="85">
        <v>66051.399999999994</v>
      </c>
      <c r="I190" s="78">
        <v>0</v>
      </c>
    </row>
    <row r="191" spans="2:9" ht="30" customHeight="1" x14ac:dyDescent="0.25">
      <c r="B191" s="141">
        <v>4231</v>
      </c>
      <c r="C191" s="142"/>
      <c r="D191" s="143"/>
      <c r="E191" s="42" t="s">
        <v>156</v>
      </c>
      <c r="F191" s="77">
        <v>0</v>
      </c>
      <c r="G191" s="77">
        <v>0</v>
      </c>
      <c r="H191" s="77">
        <v>66051.399999999994</v>
      </c>
      <c r="I191" s="78">
        <v>0</v>
      </c>
    </row>
    <row r="192" spans="2:9" ht="30" customHeight="1" x14ac:dyDescent="0.25">
      <c r="B192" s="147" t="s">
        <v>211</v>
      </c>
      <c r="C192" s="147"/>
      <c r="D192" s="147"/>
      <c r="E192" s="80" t="s">
        <v>212</v>
      </c>
      <c r="F192" s="83">
        <v>161463</v>
      </c>
      <c r="G192" s="83">
        <v>161463</v>
      </c>
      <c r="H192" s="85">
        <v>50186.96</v>
      </c>
      <c r="I192" s="78">
        <f t="shared" si="21"/>
        <v>0.31082638127620571</v>
      </c>
    </row>
    <row r="193" spans="2:9" ht="30" customHeight="1" x14ac:dyDescent="0.25">
      <c r="B193" s="147">
        <v>11</v>
      </c>
      <c r="C193" s="147"/>
      <c r="D193" s="147"/>
      <c r="E193" s="80" t="s">
        <v>183</v>
      </c>
      <c r="F193" s="83">
        <v>83327</v>
      </c>
      <c r="G193" s="83">
        <v>83327</v>
      </c>
      <c r="H193" s="85">
        <v>45686.96</v>
      </c>
      <c r="I193" s="78">
        <f t="shared" si="21"/>
        <v>0.5482851896744152</v>
      </c>
    </row>
    <row r="194" spans="2:9" ht="30" customHeight="1" x14ac:dyDescent="0.25">
      <c r="B194" s="144">
        <v>32</v>
      </c>
      <c r="C194" s="145"/>
      <c r="D194" s="146"/>
      <c r="E194" s="80" t="s">
        <v>15</v>
      </c>
      <c r="F194" s="83">
        <v>82327</v>
      </c>
      <c r="G194" s="83">
        <v>82327</v>
      </c>
      <c r="H194" s="85">
        <v>45372.76</v>
      </c>
      <c r="I194" s="78">
        <f t="shared" si="21"/>
        <v>0.55112854834987313</v>
      </c>
    </row>
    <row r="195" spans="2:9" ht="30" customHeight="1" x14ac:dyDescent="0.25">
      <c r="B195" s="141">
        <v>3213</v>
      </c>
      <c r="C195" s="142"/>
      <c r="D195" s="143"/>
      <c r="E195" s="42" t="s">
        <v>112</v>
      </c>
      <c r="F195" s="75">
        <v>33000</v>
      </c>
      <c r="G195" s="75">
        <v>33000</v>
      </c>
      <c r="H195" s="77">
        <v>32828.53</v>
      </c>
      <c r="I195" s="78">
        <f t="shared" si="21"/>
        <v>0.99480393939393941</v>
      </c>
    </row>
    <row r="196" spans="2:9" ht="30" customHeight="1" x14ac:dyDescent="0.25">
      <c r="B196" s="141">
        <v>3221</v>
      </c>
      <c r="C196" s="142"/>
      <c r="D196" s="143"/>
      <c r="E196" s="42" t="s">
        <v>187</v>
      </c>
      <c r="F196" s="75">
        <v>8000</v>
      </c>
      <c r="G196" s="75">
        <v>8000</v>
      </c>
      <c r="H196" s="77">
        <v>2445.4499999999998</v>
      </c>
      <c r="I196" s="78">
        <f t="shared" si="13"/>
        <v>0.30568124999999996</v>
      </c>
    </row>
    <row r="197" spans="2:9" ht="30" customHeight="1" x14ac:dyDescent="0.25">
      <c r="B197" s="141">
        <v>3237</v>
      </c>
      <c r="C197" s="142"/>
      <c r="D197" s="143"/>
      <c r="E197" s="42" t="s">
        <v>127</v>
      </c>
      <c r="F197" s="75">
        <v>41327</v>
      </c>
      <c r="G197" s="75">
        <v>41327</v>
      </c>
      <c r="H197" s="77">
        <v>10098.780000000001</v>
      </c>
      <c r="I197" s="78">
        <f t="shared" si="13"/>
        <v>0.24436276526241926</v>
      </c>
    </row>
    <row r="198" spans="2:9" ht="30" customHeight="1" x14ac:dyDescent="0.25">
      <c r="B198" s="144">
        <v>42</v>
      </c>
      <c r="C198" s="145"/>
      <c r="D198" s="146"/>
      <c r="E198" s="80" t="s">
        <v>146</v>
      </c>
      <c r="F198" s="83">
        <v>1000</v>
      </c>
      <c r="G198" s="83">
        <v>1000</v>
      </c>
      <c r="H198" s="85">
        <v>314.2</v>
      </c>
      <c r="I198" s="78">
        <f t="shared" si="13"/>
        <v>0.31419999999999998</v>
      </c>
    </row>
    <row r="199" spans="2:9" ht="30" customHeight="1" x14ac:dyDescent="0.25">
      <c r="B199" s="141">
        <v>4241</v>
      </c>
      <c r="C199" s="142"/>
      <c r="D199" s="143"/>
      <c r="E199" s="42" t="s">
        <v>158</v>
      </c>
      <c r="F199" s="75">
        <v>1000</v>
      </c>
      <c r="G199" s="75">
        <v>1000</v>
      </c>
      <c r="H199" s="77">
        <v>314.2</v>
      </c>
      <c r="I199" s="78">
        <f t="shared" si="13"/>
        <v>0.31419999999999998</v>
      </c>
    </row>
    <row r="200" spans="2:9" ht="30" customHeight="1" x14ac:dyDescent="0.25">
      <c r="B200" s="147">
        <v>31</v>
      </c>
      <c r="C200" s="147"/>
      <c r="D200" s="147"/>
      <c r="E200" s="80" t="s">
        <v>190</v>
      </c>
      <c r="F200" s="83">
        <v>78136</v>
      </c>
      <c r="G200" s="83">
        <v>78136</v>
      </c>
      <c r="H200" s="85">
        <v>4500</v>
      </c>
      <c r="I200" s="78">
        <f t="shared" si="13"/>
        <v>5.7591891061738509E-2</v>
      </c>
    </row>
    <row r="201" spans="2:9" ht="30" customHeight="1" x14ac:dyDescent="0.25">
      <c r="B201" s="144">
        <v>32</v>
      </c>
      <c r="C201" s="145"/>
      <c r="D201" s="146"/>
      <c r="E201" s="80" t="s">
        <v>15</v>
      </c>
      <c r="F201" s="83">
        <v>78136</v>
      </c>
      <c r="G201" s="83">
        <v>78136</v>
      </c>
      <c r="H201" s="85">
        <v>4500</v>
      </c>
      <c r="I201" s="78">
        <f t="shared" ref="I201:I203" si="22">H201/G201</f>
        <v>5.7591891061738509E-2</v>
      </c>
    </row>
    <row r="202" spans="2:9" ht="30" customHeight="1" x14ac:dyDescent="0.25">
      <c r="B202" s="141">
        <v>3213</v>
      </c>
      <c r="C202" s="142"/>
      <c r="D202" s="143"/>
      <c r="E202" s="42" t="s">
        <v>112</v>
      </c>
      <c r="F202" s="75">
        <v>64500</v>
      </c>
      <c r="G202" s="75">
        <v>64500</v>
      </c>
      <c r="H202" s="77">
        <v>4500</v>
      </c>
      <c r="I202" s="78">
        <f t="shared" si="22"/>
        <v>6.9767441860465115E-2</v>
      </c>
    </row>
    <row r="203" spans="2:9" ht="30" customHeight="1" x14ac:dyDescent="0.25">
      <c r="B203" s="141">
        <v>3237</v>
      </c>
      <c r="C203" s="142"/>
      <c r="D203" s="143"/>
      <c r="E203" s="42" t="s">
        <v>127</v>
      </c>
      <c r="F203" s="75">
        <v>13636</v>
      </c>
      <c r="G203" s="75">
        <v>13636</v>
      </c>
      <c r="H203" s="77">
        <v>0</v>
      </c>
      <c r="I203" s="78">
        <f t="shared" si="22"/>
        <v>0</v>
      </c>
    </row>
    <row r="204" spans="2:9" ht="51" x14ac:dyDescent="0.25">
      <c r="B204" s="147" t="s">
        <v>213</v>
      </c>
      <c r="C204" s="147"/>
      <c r="D204" s="147"/>
      <c r="E204" s="80" t="s">
        <v>214</v>
      </c>
      <c r="F204" s="85">
        <v>0</v>
      </c>
      <c r="G204" s="85">
        <v>0</v>
      </c>
      <c r="H204" s="85">
        <v>940000</v>
      </c>
      <c r="I204" s="78">
        <v>0</v>
      </c>
    </row>
    <row r="205" spans="2:9" ht="30" customHeight="1" x14ac:dyDescent="0.25">
      <c r="B205" s="147">
        <v>563</v>
      </c>
      <c r="C205" s="147"/>
      <c r="D205" s="147"/>
      <c r="E205" s="80" t="s">
        <v>215</v>
      </c>
      <c r="F205" s="85">
        <v>0</v>
      </c>
      <c r="G205" s="85">
        <v>0</v>
      </c>
      <c r="H205" s="85">
        <v>940000</v>
      </c>
      <c r="I205" s="78">
        <v>0</v>
      </c>
    </row>
    <row r="206" spans="2:9" ht="30" customHeight="1" x14ac:dyDescent="0.25">
      <c r="B206" s="144">
        <v>32</v>
      </c>
      <c r="C206" s="145"/>
      <c r="D206" s="146"/>
      <c r="E206" s="80" t="s">
        <v>15</v>
      </c>
      <c r="F206" s="85">
        <v>0</v>
      </c>
      <c r="G206" s="85">
        <v>0</v>
      </c>
      <c r="H206" s="85">
        <v>940000</v>
      </c>
      <c r="I206" s="78">
        <v>0</v>
      </c>
    </row>
    <row r="207" spans="2:9" ht="30" customHeight="1" x14ac:dyDescent="0.25">
      <c r="B207" s="141">
        <v>3232</v>
      </c>
      <c r="C207" s="142"/>
      <c r="D207" s="143"/>
      <c r="E207" s="42" t="s">
        <v>122</v>
      </c>
      <c r="F207" s="77">
        <v>0</v>
      </c>
      <c r="G207" s="77">
        <v>0</v>
      </c>
      <c r="H207" s="77">
        <v>903466.64</v>
      </c>
      <c r="I207" s="78">
        <v>0</v>
      </c>
    </row>
    <row r="208" spans="2:9" ht="30" customHeight="1" x14ac:dyDescent="0.25">
      <c r="B208" s="141">
        <v>3237</v>
      </c>
      <c r="C208" s="142"/>
      <c r="D208" s="143"/>
      <c r="E208" s="42" t="s">
        <v>127</v>
      </c>
      <c r="F208" s="77">
        <v>0</v>
      </c>
      <c r="G208" s="77">
        <v>0</v>
      </c>
      <c r="H208" s="77">
        <v>36533.360000000001</v>
      </c>
      <c r="I208" s="78">
        <v>0</v>
      </c>
    </row>
    <row r="209" spans="2:9" ht="30" customHeight="1" x14ac:dyDescent="0.25">
      <c r="B209" s="147" t="s">
        <v>216</v>
      </c>
      <c r="C209" s="147"/>
      <c r="D209" s="147"/>
      <c r="E209" s="80" t="s">
        <v>217</v>
      </c>
      <c r="F209" s="85">
        <v>10193</v>
      </c>
      <c r="G209" s="85">
        <v>10193</v>
      </c>
      <c r="H209" s="85">
        <v>6637.8</v>
      </c>
      <c r="I209" s="78">
        <f t="shared" ref="I209:I214" si="23">H209/G209</f>
        <v>0.65121161581477482</v>
      </c>
    </row>
    <row r="210" spans="2:9" ht="30" customHeight="1" x14ac:dyDescent="0.25">
      <c r="B210" s="147">
        <v>52</v>
      </c>
      <c r="C210" s="147"/>
      <c r="D210" s="147"/>
      <c r="E210" s="80" t="s">
        <v>195</v>
      </c>
      <c r="F210" s="85">
        <v>10193</v>
      </c>
      <c r="G210" s="85">
        <v>10193</v>
      </c>
      <c r="H210" s="85">
        <v>6637.8</v>
      </c>
      <c r="I210" s="78">
        <f t="shared" si="23"/>
        <v>0.65121161581477482</v>
      </c>
    </row>
    <row r="211" spans="2:9" ht="30" customHeight="1" x14ac:dyDescent="0.25">
      <c r="B211" s="144">
        <v>32</v>
      </c>
      <c r="C211" s="145"/>
      <c r="D211" s="146"/>
      <c r="E211" s="80" t="s">
        <v>15</v>
      </c>
      <c r="F211" s="85">
        <v>8866</v>
      </c>
      <c r="G211" s="85">
        <v>8866</v>
      </c>
      <c r="H211" s="85">
        <v>1130.3</v>
      </c>
      <c r="I211" s="78">
        <f t="shared" si="23"/>
        <v>0.12748702909993231</v>
      </c>
    </row>
    <row r="212" spans="2:9" ht="30" customHeight="1" x14ac:dyDescent="0.25">
      <c r="B212" s="141">
        <v>3211</v>
      </c>
      <c r="C212" s="142"/>
      <c r="D212" s="143"/>
      <c r="E212" s="42" t="s">
        <v>48</v>
      </c>
      <c r="F212" s="77">
        <v>4951</v>
      </c>
      <c r="G212" s="77">
        <v>4951</v>
      </c>
      <c r="H212" s="77">
        <v>1130.3</v>
      </c>
      <c r="I212" s="78">
        <f t="shared" si="23"/>
        <v>0.22829731367400524</v>
      </c>
    </row>
    <row r="213" spans="2:9" ht="30" customHeight="1" x14ac:dyDescent="0.25">
      <c r="B213" s="141">
        <v>3235</v>
      </c>
      <c r="C213" s="142"/>
      <c r="D213" s="143"/>
      <c r="E213" s="42" t="s">
        <v>125</v>
      </c>
      <c r="F213" s="77">
        <v>664</v>
      </c>
      <c r="G213" s="77">
        <v>664</v>
      </c>
      <c r="H213" s="77">
        <v>0</v>
      </c>
      <c r="I213" s="78">
        <f t="shared" si="23"/>
        <v>0</v>
      </c>
    </row>
    <row r="214" spans="2:9" ht="30" customHeight="1" x14ac:dyDescent="0.25">
      <c r="B214" s="141">
        <v>3237</v>
      </c>
      <c r="C214" s="142"/>
      <c r="D214" s="143"/>
      <c r="E214" s="42" t="s">
        <v>127</v>
      </c>
      <c r="F214" s="75">
        <v>1705</v>
      </c>
      <c r="G214" s="75">
        <v>1705</v>
      </c>
      <c r="H214" s="77">
        <v>0</v>
      </c>
      <c r="I214" s="78">
        <f t="shared" si="23"/>
        <v>0</v>
      </c>
    </row>
    <row r="215" spans="2:9" ht="30" customHeight="1" x14ac:dyDescent="0.25">
      <c r="B215" s="141">
        <v>3239</v>
      </c>
      <c r="C215" s="142"/>
      <c r="D215" s="143"/>
      <c r="E215" s="42" t="s">
        <v>129</v>
      </c>
      <c r="F215" s="75">
        <v>1148</v>
      </c>
      <c r="G215" s="75">
        <v>1148</v>
      </c>
      <c r="H215" s="77">
        <v>0</v>
      </c>
      <c r="I215" s="78">
        <f t="shared" ref="I215:I226" si="24">H215/G215</f>
        <v>0</v>
      </c>
    </row>
    <row r="216" spans="2:9" ht="30" customHeight="1" x14ac:dyDescent="0.25">
      <c r="B216" s="141">
        <v>3293</v>
      </c>
      <c r="C216" s="142"/>
      <c r="D216" s="143"/>
      <c r="E216" s="42" t="s">
        <v>132</v>
      </c>
      <c r="F216" s="75">
        <v>398</v>
      </c>
      <c r="G216" s="75">
        <v>398</v>
      </c>
      <c r="H216" s="77">
        <v>0</v>
      </c>
      <c r="I216" s="78">
        <f t="shared" si="24"/>
        <v>0</v>
      </c>
    </row>
    <row r="217" spans="2:9" ht="30" customHeight="1" x14ac:dyDescent="0.25">
      <c r="B217" s="144">
        <v>42</v>
      </c>
      <c r="C217" s="145"/>
      <c r="D217" s="146"/>
      <c r="E217" s="80" t="s">
        <v>146</v>
      </c>
      <c r="F217" s="85">
        <v>1327</v>
      </c>
      <c r="G217" s="85">
        <v>1327</v>
      </c>
      <c r="H217" s="85">
        <v>5507.5</v>
      </c>
      <c r="I217" s="78">
        <f t="shared" si="24"/>
        <v>4.1503391107761871</v>
      </c>
    </row>
    <row r="218" spans="2:9" ht="30" customHeight="1" x14ac:dyDescent="0.25">
      <c r="B218" s="141">
        <v>4221</v>
      </c>
      <c r="C218" s="142"/>
      <c r="D218" s="143"/>
      <c r="E218" s="42" t="s">
        <v>150</v>
      </c>
      <c r="F218" s="77">
        <v>1327</v>
      </c>
      <c r="G218" s="77">
        <v>1327</v>
      </c>
      <c r="H218" s="77">
        <v>5507.5</v>
      </c>
      <c r="I218" s="78">
        <f t="shared" si="24"/>
        <v>4.1503391107761871</v>
      </c>
    </row>
    <row r="219" spans="2:9" ht="38.25" x14ac:dyDescent="0.25">
      <c r="B219" s="147" t="s">
        <v>218</v>
      </c>
      <c r="C219" s="147"/>
      <c r="D219" s="147"/>
      <c r="E219" s="80" t="s">
        <v>219</v>
      </c>
      <c r="F219" s="85">
        <v>60998</v>
      </c>
      <c r="G219" s="85">
        <v>60998</v>
      </c>
      <c r="H219" s="85">
        <v>23362.99</v>
      </c>
      <c r="I219" s="78">
        <f t="shared" si="24"/>
        <v>0.38301239384897867</v>
      </c>
    </row>
    <row r="220" spans="2:9" ht="30" customHeight="1" x14ac:dyDescent="0.25">
      <c r="B220" s="147">
        <v>31</v>
      </c>
      <c r="C220" s="147"/>
      <c r="D220" s="147"/>
      <c r="E220" s="80" t="s">
        <v>190</v>
      </c>
      <c r="F220" s="85">
        <v>24399</v>
      </c>
      <c r="G220" s="85">
        <v>24399</v>
      </c>
      <c r="H220" s="85">
        <v>9337.35</v>
      </c>
      <c r="I220" s="78">
        <f t="shared" si="24"/>
        <v>0.38269396286733065</v>
      </c>
    </row>
    <row r="221" spans="2:9" ht="30" customHeight="1" x14ac:dyDescent="0.25">
      <c r="B221" s="144">
        <v>31</v>
      </c>
      <c r="C221" s="145"/>
      <c r="D221" s="146"/>
      <c r="E221" s="80" t="s">
        <v>5</v>
      </c>
      <c r="F221" s="85">
        <v>0</v>
      </c>
      <c r="G221" s="85">
        <v>0</v>
      </c>
      <c r="H221" s="85">
        <v>2582.64</v>
      </c>
      <c r="I221" s="78">
        <v>0</v>
      </c>
    </row>
    <row r="222" spans="2:9" ht="30" customHeight="1" x14ac:dyDescent="0.25">
      <c r="B222" s="141">
        <v>3113</v>
      </c>
      <c r="C222" s="142"/>
      <c r="D222" s="143"/>
      <c r="E222" s="42" t="s">
        <v>106</v>
      </c>
      <c r="F222" s="77">
        <v>0</v>
      </c>
      <c r="G222" s="77">
        <v>0</v>
      </c>
      <c r="H222" s="77">
        <v>2582.64</v>
      </c>
      <c r="I222" s="78">
        <v>0</v>
      </c>
    </row>
    <row r="223" spans="2:9" ht="30" customHeight="1" x14ac:dyDescent="0.25">
      <c r="B223" s="144">
        <v>32</v>
      </c>
      <c r="C223" s="145"/>
      <c r="D223" s="146"/>
      <c r="E223" s="80" t="s">
        <v>15</v>
      </c>
      <c r="F223" s="85">
        <v>24399</v>
      </c>
      <c r="G223" s="85">
        <v>24399</v>
      </c>
      <c r="H223" s="85">
        <v>6754.71</v>
      </c>
      <c r="I223" s="78">
        <f t="shared" si="24"/>
        <v>0.27684372310340588</v>
      </c>
    </row>
    <row r="224" spans="2:9" ht="30" customHeight="1" x14ac:dyDescent="0.25">
      <c r="B224" s="141">
        <v>3211</v>
      </c>
      <c r="C224" s="142"/>
      <c r="D224" s="143"/>
      <c r="E224" s="42" t="s">
        <v>48</v>
      </c>
      <c r="F224" s="77">
        <v>1221</v>
      </c>
      <c r="G224" s="77">
        <v>1221</v>
      </c>
      <c r="H224" s="77">
        <v>1041.21</v>
      </c>
      <c r="I224" s="78">
        <f t="shared" si="24"/>
        <v>0.85275184275184279</v>
      </c>
    </row>
    <row r="225" spans="2:9" ht="30" customHeight="1" x14ac:dyDescent="0.25">
      <c r="B225" s="141">
        <v>3233</v>
      </c>
      <c r="C225" s="142"/>
      <c r="D225" s="143"/>
      <c r="E225" s="42" t="s">
        <v>123</v>
      </c>
      <c r="F225" s="77">
        <v>178</v>
      </c>
      <c r="G225" s="77">
        <v>178</v>
      </c>
      <c r="H225" s="77">
        <v>0</v>
      </c>
      <c r="I225" s="78">
        <f t="shared" si="24"/>
        <v>0</v>
      </c>
    </row>
    <row r="226" spans="2:9" ht="30" customHeight="1" x14ac:dyDescent="0.25">
      <c r="B226" s="141">
        <v>3235</v>
      </c>
      <c r="C226" s="142"/>
      <c r="D226" s="143"/>
      <c r="E226" s="42" t="s">
        <v>125</v>
      </c>
      <c r="F226" s="75">
        <v>18200</v>
      </c>
      <c r="G226" s="75">
        <v>18200</v>
      </c>
      <c r="H226" s="77">
        <v>4937.5</v>
      </c>
      <c r="I226" s="78">
        <f t="shared" si="24"/>
        <v>0.27129120879120877</v>
      </c>
    </row>
    <row r="227" spans="2:9" ht="30" customHeight="1" x14ac:dyDescent="0.25">
      <c r="B227" s="141">
        <v>3237</v>
      </c>
      <c r="C227" s="142"/>
      <c r="D227" s="143"/>
      <c r="E227" s="42" t="s">
        <v>127</v>
      </c>
      <c r="F227" s="75">
        <v>4000</v>
      </c>
      <c r="G227" s="75">
        <v>4000</v>
      </c>
      <c r="H227" s="77">
        <v>0</v>
      </c>
      <c r="I227" s="78">
        <f t="shared" ref="I227:I235" si="25">H227/G227</f>
        <v>0</v>
      </c>
    </row>
    <row r="228" spans="2:9" ht="30" customHeight="1" x14ac:dyDescent="0.25">
      <c r="B228" s="141">
        <v>3293</v>
      </c>
      <c r="C228" s="142"/>
      <c r="D228" s="143"/>
      <c r="E228" s="42" t="s">
        <v>132</v>
      </c>
      <c r="F228" s="75">
        <v>800</v>
      </c>
      <c r="G228" s="75">
        <v>800</v>
      </c>
      <c r="H228" s="77">
        <v>776</v>
      </c>
      <c r="I228" s="78">
        <f t="shared" si="25"/>
        <v>0.97</v>
      </c>
    </row>
    <row r="229" spans="2:9" ht="30" customHeight="1" x14ac:dyDescent="0.25">
      <c r="B229" s="147">
        <v>51</v>
      </c>
      <c r="C229" s="147"/>
      <c r="D229" s="147"/>
      <c r="E229" s="80" t="s">
        <v>220</v>
      </c>
      <c r="F229" s="85">
        <v>36599</v>
      </c>
      <c r="G229" s="85">
        <v>36599</v>
      </c>
      <c r="H229" s="85">
        <v>14025.64</v>
      </c>
      <c r="I229" s="78">
        <f t="shared" si="25"/>
        <v>0.38322467826989809</v>
      </c>
    </row>
    <row r="230" spans="2:9" ht="30" customHeight="1" x14ac:dyDescent="0.25">
      <c r="B230" s="144">
        <v>31</v>
      </c>
      <c r="C230" s="145"/>
      <c r="D230" s="146"/>
      <c r="E230" s="80" t="s">
        <v>5</v>
      </c>
      <c r="F230" s="85">
        <v>0</v>
      </c>
      <c r="G230" s="85">
        <v>0</v>
      </c>
      <c r="H230" s="85">
        <v>3893.57</v>
      </c>
      <c r="I230" s="78">
        <v>0</v>
      </c>
    </row>
    <row r="231" spans="2:9" ht="30" customHeight="1" x14ac:dyDescent="0.25">
      <c r="B231" s="141">
        <v>3113</v>
      </c>
      <c r="C231" s="142"/>
      <c r="D231" s="143"/>
      <c r="E231" s="42" t="s">
        <v>106</v>
      </c>
      <c r="F231" s="77">
        <v>0</v>
      </c>
      <c r="G231" s="77">
        <v>0</v>
      </c>
      <c r="H231" s="77">
        <v>3893.57</v>
      </c>
      <c r="I231" s="78">
        <v>0</v>
      </c>
    </row>
    <row r="232" spans="2:9" ht="30" customHeight="1" x14ac:dyDescent="0.25">
      <c r="B232" s="144">
        <v>32</v>
      </c>
      <c r="C232" s="145"/>
      <c r="D232" s="146"/>
      <c r="E232" s="80" t="s">
        <v>15</v>
      </c>
      <c r="F232" s="85">
        <v>36599</v>
      </c>
      <c r="G232" s="85">
        <v>36599</v>
      </c>
      <c r="H232" s="85">
        <v>10132.07</v>
      </c>
      <c r="I232" s="78">
        <f t="shared" si="25"/>
        <v>0.27684007759774859</v>
      </c>
    </row>
    <row r="233" spans="2:9" ht="30" customHeight="1" x14ac:dyDescent="0.25">
      <c r="B233" s="141">
        <v>3211</v>
      </c>
      <c r="C233" s="142"/>
      <c r="D233" s="143"/>
      <c r="E233" s="42" t="s">
        <v>48</v>
      </c>
      <c r="F233" s="77">
        <v>1832</v>
      </c>
      <c r="G233" s="77">
        <v>1832</v>
      </c>
      <c r="H233" s="77">
        <v>1561.81</v>
      </c>
      <c r="I233" s="78">
        <f t="shared" si="25"/>
        <v>0.85251637554585147</v>
      </c>
    </row>
    <row r="234" spans="2:9" ht="30" customHeight="1" x14ac:dyDescent="0.25">
      <c r="B234" s="141">
        <v>3233</v>
      </c>
      <c r="C234" s="142"/>
      <c r="D234" s="143"/>
      <c r="E234" s="42" t="s">
        <v>123</v>
      </c>
      <c r="F234" s="77">
        <v>267</v>
      </c>
      <c r="G234" s="77">
        <v>267</v>
      </c>
      <c r="H234" s="77">
        <v>0</v>
      </c>
      <c r="I234" s="78">
        <f t="shared" si="25"/>
        <v>0</v>
      </c>
    </row>
    <row r="235" spans="2:9" ht="30" customHeight="1" x14ac:dyDescent="0.25">
      <c r="B235" s="141">
        <v>3235</v>
      </c>
      <c r="C235" s="142"/>
      <c r="D235" s="143"/>
      <c r="E235" s="42" t="s">
        <v>125</v>
      </c>
      <c r="F235" s="75">
        <v>27300</v>
      </c>
      <c r="G235" s="75">
        <v>27300</v>
      </c>
      <c r="H235" s="77">
        <v>7406.25</v>
      </c>
      <c r="I235" s="78">
        <f t="shared" si="25"/>
        <v>0.27129120879120877</v>
      </c>
    </row>
    <row r="236" spans="2:9" ht="30" customHeight="1" x14ac:dyDescent="0.25">
      <c r="B236" s="141">
        <v>3237</v>
      </c>
      <c r="C236" s="142"/>
      <c r="D236" s="143"/>
      <c r="E236" s="42" t="s">
        <v>127</v>
      </c>
      <c r="F236" s="75">
        <v>6000</v>
      </c>
      <c r="G236" s="75">
        <v>6000</v>
      </c>
      <c r="H236" s="77">
        <v>0</v>
      </c>
      <c r="I236" s="78">
        <f t="shared" ref="I236:I247" si="26">H236/G236</f>
        <v>0</v>
      </c>
    </row>
    <row r="237" spans="2:9" ht="30" customHeight="1" x14ac:dyDescent="0.25">
      <c r="B237" s="141">
        <v>3293</v>
      </c>
      <c r="C237" s="142"/>
      <c r="D237" s="143"/>
      <c r="E237" s="42" t="s">
        <v>132</v>
      </c>
      <c r="F237" s="75">
        <v>1200</v>
      </c>
      <c r="G237" s="75">
        <v>1200</v>
      </c>
      <c r="H237" s="77">
        <v>1164.01</v>
      </c>
      <c r="I237" s="78">
        <f t="shared" si="26"/>
        <v>0.97000833333333336</v>
      </c>
    </row>
    <row r="238" spans="2:9" ht="30" customHeight="1" x14ac:dyDescent="0.25">
      <c r="B238" s="147" t="s">
        <v>224</v>
      </c>
      <c r="C238" s="147"/>
      <c r="D238" s="147"/>
      <c r="E238" s="80" t="s">
        <v>221</v>
      </c>
      <c r="F238" s="85">
        <v>88008</v>
      </c>
      <c r="G238" s="85">
        <v>88008</v>
      </c>
      <c r="H238" s="85">
        <v>55247.06</v>
      </c>
      <c r="I238" s="78">
        <f t="shared" si="26"/>
        <v>0.6277504317789292</v>
      </c>
    </row>
    <row r="239" spans="2:9" ht="30" customHeight="1" x14ac:dyDescent="0.25">
      <c r="B239" s="147">
        <v>52</v>
      </c>
      <c r="C239" s="147"/>
      <c r="D239" s="147"/>
      <c r="E239" s="80" t="s">
        <v>195</v>
      </c>
      <c r="F239" s="85">
        <v>88008</v>
      </c>
      <c r="G239" s="85">
        <v>88008</v>
      </c>
      <c r="H239" s="85">
        <v>55247.06</v>
      </c>
      <c r="I239" s="78">
        <f t="shared" si="26"/>
        <v>0.6277504317789292</v>
      </c>
    </row>
    <row r="240" spans="2:9" ht="30" customHeight="1" x14ac:dyDescent="0.25">
      <c r="B240" s="144">
        <v>31</v>
      </c>
      <c r="C240" s="145"/>
      <c r="D240" s="146"/>
      <c r="E240" s="80" t="s">
        <v>5</v>
      </c>
      <c r="F240" s="85">
        <v>11933</v>
      </c>
      <c r="G240" s="85">
        <v>11933</v>
      </c>
      <c r="H240" s="85">
        <v>1955.84</v>
      </c>
      <c r="I240" s="78">
        <f t="shared" si="26"/>
        <v>0.1639017849660605</v>
      </c>
    </row>
    <row r="241" spans="2:9" ht="30" customHeight="1" x14ac:dyDescent="0.25">
      <c r="B241" s="141">
        <v>3113</v>
      </c>
      <c r="C241" s="142"/>
      <c r="D241" s="143"/>
      <c r="E241" s="42" t="s">
        <v>106</v>
      </c>
      <c r="F241" s="77">
        <v>11933</v>
      </c>
      <c r="G241" s="77">
        <v>11933</v>
      </c>
      <c r="H241" s="77">
        <v>1955.84</v>
      </c>
      <c r="I241" s="78">
        <f t="shared" si="26"/>
        <v>0.1639017849660605</v>
      </c>
    </row>
    <row r="242" spans="2:9" ht="30" customHeight="1" x14ac:dyDescent="0.25">
      <c r="B242" s="144">
        <v>32</v>
      </c>
      <c r="C242" s="145"/>
      <c r="D242" s="146"/>
      <c r="E242" s="80" t="s">
        <v>15</v>
      </c>
      <c r="F242" s="85">
        <v>75775</v>
      </c>
      <c r="G242" s="85">
        <v>75775</v>
      </c>
      <c r="H242" s="85">
        <v>21853.72</v>
      </c>
      <c r="I242" s="78">
        <f t="shared" si="26"/>
        <v>0.28840277136258663</v>
      </c>
    </row>
    <row r="243" spans="2:9" ht="30" customHeight="1" x14ac:dyDescent="0.25">
      <c r="B243" s="141">
        <v>3211</v>
      </c>
      <c r="C243" s="142"/>
      <c r="D243" s="143"/>
      <c r="E243" s="42" t="s">
        <v>48</v>
      </c>
      <c r="F243" s="77">
        <v>17193</v>
      </c>
      <c r="G243" s="77">
        <v>17193</v>
      </c>
      <c r="H243" s="77">
        <v>5163.2299999999996</v>
      </c>
      <c r="I243" s="78">
        <f t="shared" si="26"/>
        <v>0.30031000988774498</v>
      </c>
    </row>
    <row r="244" spans="2:9" ht="30" customHeight="1" x14ac:dyDescent="0.25">
      <c r="B244" s="141">
        <v>3213</v>
      </c>
      <c r="C244" s="142"/>
      <c r="D244" s="143"/>
      <c r="E244" s="42" t="s">
        <v>112</v>
      </c>
      <c r="F244" s="77">
        <v>7550</v>
      </c>
      <c r="G244" s="77">
        <v>7550</v>
      </c>
      <c r="H244" s="77">
        <v>0</v>
      </c>
      <c r="I244" s="78">
        <f t="shared" si="26"/>
        <v>0</v>
      </c>
    </row>
    <row r="245" spans="2:9" ht="30" customHeight="1" x14ac:dyDescent="0.25">
      <c r="B245" s="141">
        <v>3237</v>
      </c>
      <c r="C245" s="142"/>
      <c r="D245" s="143"/>
      <c r="E245" s="42" t="s">
        <v>127</v>
      </c>
      <c r="F245" s="75">
        <v>45000</v>
      </c>
      <c r="G245" s="75">
        <v>45000</v>
      </c>
      <c r="H245" s="77">
        <v>16690.490000000002</v>
      </c>
      <c r="I245" s="78">
        <f t="shared" si="26"/>
        <v>0.37089977777777783</v>
      </c>
    </row>
    <row r="246" spans="2:9" ht="30" customHeight="1" x14ac:dyDescent="0.25">
      <c r="B246" s="141">
        <v>3239</v>
      </c>
      <c r="C246" s="142"/>
      <c r="D246" s="143"/>
      <c r="E246" s="42" t="s">
        <v>129</v>
      </c>
      <c r="F246" s="75">
        <v>2532</v>
      </c>
      <c r="G246" s="75">
        <v>2532</v>
      </c>
      <c r="H246" s="77">
        <v>0</v>
      </c>
      <c r="I246" s="78">
        <f t="shared" ref="I246" si="27">H246/G246</f>
        <v>0</v>
      </c>
    </row>
    <row r="247" spans="2:9" ht="30" customHeight="1" x14ac:dyDescent="0.25">
      <c r="B247" s="141">
        <v>3293</v>
      </c>
      <c r="C247" s="142"/>
      <c r="D247" s="143"/>
      <c r="E247" s="42" t="s">
        <v>132</v>
      </c>
      <c r="F247" s="75">
        <v>3500</v>
      </c>
      <c r="G247" s="75">
        <v>3500</v>
      </c>
      <c r="H247" s="77">
        <v>0</v>
      </c>
      <c r="I247" s="78">
        <f t="shared" si="26"/>
        <v>0</v>
      </c>
    </row>
    <row r="248" spans="2:9" ht="30" customHeight="1" x14ac:dyDescent="0.25">
      <c r="B248" s="144">
        <v>42</v>
      </c>
      <c r="C248" s="145"/>
      <c r="D248" s="146"/>
      <c r="E248" s="80" t="s">
        <v>146</v>
      </c>
      <c r="F248" s="85">
        <v>300</v>
      </c>
      <c r="G248" s="85">
        <v>300</v>
      </c>
      <c r="H248" s="85">
        <v>0</v>
      </c>
      <c r="I248" s="78">
        <f t="shared" ref="I248:I257" si="28">H248/G248</f>
        <v>0</v>
      </c>
    </row>
    <row r="249" spans="2:9" ht="30" customHeight="1" x14ac:dyDescent="0.25">
      <c r="B249" s="141">
        <v>4221</v>
      </c>
      <c r="C249" s="142"/>
      <c r="D249" s="143"/>
      <c r="E249" s="42" t="s">
        <v>150</v>
      </c>
      <c r="F249" s="77">
        <v>300</v>
      </c>
      <c r="G249" s="77">
        <v>300</v>
      </c>
      <c r="H249" s="77">
        <v>0</v>
      </c>
      <c r="I249" s="78">
        <f t="shared" si="28"/>
        <v>0</v>
      </c>
    </row>
    <row r="250" spans="2:9" ht="30" customHeight="1" x14ac:dyDescent="0.25">
      <c r="B250" s="144">
        <v>45</v>
      </c>
      <c r="C250" s="145"/>
      <c r="D250" s="146"/>
      <c r="E250" s="80" t="s">
        <v>196</v>
      </c>
      <c r="F250" s="85">
        <v>0</v>
      </c>
      <c r="G250" s="85">
        <v>0</v>
      </c>
      <c r="H250" s="85">
        <v>31437.5</v>
      </c>
      <c r="I250" s="78">
        <v>0</v>
      </c>
    </row>
    <row r="251" spans="2:9" ht="30" customHeight="1" x14ac:dyDescent="0.25">
      <c r="B251" s="141">
        <v>4521</v>
      </c>
      <c r="C251" s="142"/>
      <c r="D251" s="143"/>
      <c r="E251" s="42" t="s">
        <v>163</v>
      </c>
      <c r="F251" s="77">
        <v>0</v>
      </c>
      <c r="G251" s="77">
        <v>0</v>
      </c>
      <c r="H251" s="77">
        <v>31437.5</v>
      </c>
      <c r="I251" s="78">
        <v>0</v>
      </c>
    </row>
    <row r="252" spans="2:9" ht="63.75" x14ac:dyDescent="0.25">
      <c r="B252" s="147" t="s">
        <v>222</v>
      </c>
      <c r="C252" s="147"/>
      <c r="D252" s="147"/>
      <c r="E252" s="80" t="s">
        <v>223</v>
      </c>
      <c r="F252" s="85">
        <v>41874</v>
      </c>
      <c r="G252" s="85">
        <v>41874</v>
      </c>
      <c r="H252" s="85">
        <v>5356.73</v>
      </c>
      <c r="I252" s="78">
        <f t="shared" si="28"/>
        <v>0.12792496537230738</v>
      </c>
    </row>
    <row r="253" spans="2:9" ht="30" customHeight="1" x14ac:dyDescent="0.25">
      <c r="B253" s="147">
        <v>559</v>
      </c>
      <c r="C253" s="147"/>
      <c r="D253" s="147"/>
      <c r="E253" s="80" t="s">
        <v>195</v>
      </c>
      <c r="F253" s="85">
        <v>41874</v>
      </c>
      <c r="G253" s="85">
        <v>41874</v>
      </c>
      <c r="H253" s="85">
        <v>5356.73</v>
      </c>
      <c r="I253" s="78">
        <f t="shared" si="28"/>
        <v>0.12792496537230738</v>
      </c>
    </row>
    <row r="254" spans="2:9" ht="30" customHeight="1" x14ac:dyDescent="0.25">
      <c r="B254" s="144">
        <v>31</v>
      </c>
      <c r="C254" s="145"/>
      <c r="D254" s="146"/>
      <c r="E254" s="80" t="s">
        <v>5</v>
      </c>
      <c r="F254" s="85">
        <v>31664</v>
      </c>
      <c r="G254" s="85">
        <v>31664</v>
      </c>
      <c r="H254" s="85">
        <v>1603.27</v>
      </c>
      <c r="I254" s="78">
        <f t="shared" si="28"/>
        <v>5.0633842849924206E-2</v>
      </c>
    </row>
    <row r="255" spans="2:9" ht="30" customHeight="1" x14ac:dyDescent="0.25">
      <c r="B255" s="141">
        <v>3111</v>
      </c>
      <c r="C255" s="142"/>
      <c r="D255" s="143"/>
      <c r="E255" s="42" t="s">
        <v>46</v>
      </c>
      <c r="F255" s="77">
        <v>22442</v>
      </c>
      <c r="G255" s="77">
        <v>22442</v>
      </c>
      <c r="H255" s="77">
        <v>0</v>
      </c>
      <c r="I255" s="78">
        <f t="shared" si="28"/>
        <v>0</v>
      </c>
    </row>
    <row r="256" spans="2:9" ht="30" customHeight="1" x14ac:dyDescent="0.25">
      <c r="B256" s="141">
        <v>3113</v>
      </c>
      <c r="C256" s="142"/>
      <c r="D256" s="143"/>
      <c r="E256" s="42" t="s">
        <v>106</v>
      </c>
      <c r="F256" s="77">
        <v>4866</v>
      </c>
      <c r="G256" s="77">
        <v>4866</v>
      </c>
      <c r="H256" s="77">
        <v>1603.27</v>
      </c>
      <c r="I256" s="78">
        <f t="shared" si="28"/>
        <v>0.32948417591450885</v>
      </c>
    </row>
    <row r="257" spans="2:9" ht="30" customHeight="1" x14ac:dyDescent="0.25">
      <c r="B257" s="141">
        <v>3132</v>
      </c>
      <c r="C257" s="142"/>
      <c r="D257" s="143"/>
      <c r="E257" s="42" t="s">
        <v>184</v>
      </c>
      <c r="F257" s="75">
        <v>4356</v>
      </c>
      <c r="G257" s="75">
        <v>4356</v>
      </c>
      <c r="H257" s="77">
        <v>0</v>
      </c>
      <c r="I257" s="78">
        <f t="shared" si="28"/>
        <v>0</v>
      </c>
    </row>
    <row r="258" spans="2:9" ht="30" customHeight="1" x14ac:dyDescent="0.25">
      <c r="B258" s="144">
        <v>32</v>
      </c>
      <c r="C258" s="145"/>
      <c r="D258" s="146"/>
      <c r="E258" s="80" t="s">
        <v>15</v>
      </c>
      <c r="F258" s="85">
        <v>8710</v>
      </c>
      <c r="G258" s="85">
        <v>8710</v>
      </c>
      <c r="H258" s="85">
        <v>3753.46</v>
      </c>
      <c r="I258" s="78">
        <f t="shared" ref="I258:I261" si="29">H258/G258</f>
        <v>0.43093685419058553</v>
      </c>
    </row>
    <row r="259" spans="2:9" ht="30" customHeight="1" x14ac:dyDescent="0.25">
      <c r="B259" s="141">
        <v>3211</v>
      </c>
      <c r="C259" s="142"/>
      <c r="D259" s="143"/>
      <c r="E259" s="42" t="s">
        <v>48</v>
      </c>
      <c r="F259" s="77">
        <v>4500</v>
      </c>
      <c r="G259" s="77">
        <v>4500</v>
      </c>
      <c r="H259" s="77">
        <v>3533.47</v>
      </c>
      <c r="I259" s="78">
        <f t="shared" si="29"/>
        <v>0.78521555555555556</v>
      </c>
    </row>
    <row r="260" spans="2:9" ht="30" customHeight="1" x14ac:dyDescent="0.25">
      <c r="B260" s="141">
        <v>3212</v>
      </c>
      <c r="C260" s="142"/>
      <c r="D260" s="143"/>
      <c r="E260" s="42" t="s">
        <v>185</v>
      </c>
      <c r="F260" s="77">
        <v>736</v>
      </c>
      <c r="G260" s="77">
        <v>736</v>
      </c>
      <c r="H260" s="77">
        <v>0</v>
      </c>
      <c r="I260" s="78">
        <f t="shared" si="29"/>
        <v>0</v>
      </c>
    </row>
    <row r="261" spans="2:9" ht="30" customHeight="1" x14ac:dyDescent="0.25">
      <c r="B261" s="141">
        <v>3233</v>
      </c>
      <c r="C261" s="142"/>
      <c r="D261" s="143"/>
      <c r="E261" s="42" t="s">
        <v>123</v>
      </c>
      <c r="F261" s="75">
        <v>550</v>
      </c>
      <c r="G261" s="75">
        <v>550</v>
      </c>
      <c r="H261" s="77">
        <v>0</v>
      </c>
      <c r="I261" s="78">
        <f t="shared" si="29"/>
        <v>0</v>
      </c>
    </row>
    <row r="262" spans="2:9" ht="30" customHeight="1" x14ac:dyDescent="0.25">
      <c r="B262" s="141">
        <v>3237</v>
      </c>
      <c r="C262" s="142"/>
      <c r="D262" s="143"/>
      <c r="E262" s="42" t="s">
        <v>127</v>
      </c>
      <c r="F262" s="77">
        <v>1024</v>
      </c>
      <c r="G262" s="77">
        <v>1024</v>
      </c>
      <c r="H262" s="77">
        <v>0</v>
      </c>
      <c r="I262" s="78">
        <f t="shared" ref="I262:I266" si="30">H262/G262</f>
        <v>0</v>
      </c>
    </row>
    <row r="263" spans="2:9" ht="30" customHeight="1" x14ac:dyDescent="0.25">
      <c r="B263" s="141">
        <v>3239</v>
      </c>
      <c r="C263" s="142"/>
      <c r="D263" s="143"/>
      <c r="E263" s="42" t="s">
        <v>129</v>
      </c>
      <c r="F263" s="77">
        <v>400</v>
      </c>
      <c r="G263" s="77">
        <v>400</v>
      </c>
      <c r="H263" s="77">
        <v>33.18</v>
      </c>
      <c r="I263" s="78">
        <f t="shared" si="30"/>
        <v>8.2949999999999996E-2</v>
      </c>
    </row>
    <row r="264" spans="2:9" ht="30" customHeight="1" x14ac:dyDescent="0.25">
      <c r="B264" s="141">
        <v>3293</v>
      </c>
      <c r="C264" s="142"/>
      <c r="D264" s="143"/>
      <c r="E264" s="42" t="s">
        <v>132</v>
      </c>
      <c r="F264" s="75">
        <v>1500</v>
      </c>
      <c r="G264" s="75">
        <v>1500</v>
      </c>
      <c r="H264" s="77">
        <v>168.81</v>
      </c>
      <c r="I264" s="78">
        <f t="shared" si="30"/>
        <v>0.11254</v>
      </c>
    </row>
    <row r="265" spans="2:9" ht="30" customHeight="1" x14ac:dyDescent="0.25">
      <c r="B265" s="144">
        <v>42</v>
      </c>
      <c r="C265" s="145"/>
      <c r="D265" s="146"/>
      <c r="E265" s="80" t="s">
        <v>146</v>
      </c>
      <c r="F265" s="85">
        <v>1500</v>
      </c>
      <c r="G265" s="85">
        <v>1500</v>
      </c>
      <c r="H265" s="85">
        <v>0</v>
      </c>
      <c r="I265" s="78">
        <f t="shared" si="30"/>
        <v>0</v>
      </c>
    </row>
    <row r="266" spans="2:9" ht="30" customHeight="1" x14ac:dyDescent="0.25">
      <c r="B266" s="141">
        <v>4221</v>
      </c>
      <c r="C266" s="142"/>
      <c r="D266" s="143"/>
      <c r="E266" s="42" t="s">
        <v>150</v>
      </c>
      <c r="F266" s="77">
        <v>1500</v>
      </c>
      <c r="G266" s="77">
        <v>1500</v>
      </c>
      <c r="H266" s="77">
        <v>0</v>
      </c>
      <c r="I266" s="78">
        <f t="shared" si="30"/>
        <v>0</v>
      </c>
    </row>
  </sheetData>
  <mergeCells count="263">
    <mergeCell ref="B2:I2"/>
    <mergeCell ref="B13:D13"/>
    <mergeCell ref="B8:D8"/>
    <mergeCell ref="B11:D11"/>
    <mergeCell ref="B12:D12"/>
    <mergeCell ref="B10:D10"/>
    <mergeCell ref="B9:D9"/>
    <mergeCell ref="B162:D162"/>
    <mergeCell ref="B161:D161"/>
    <mergeCell ref="B15:D15"/>
    <mergeCell ref="B14:D14"/>
    <mergeCell ref="B19:D19"/>
    <mergeCell ref="B16:D16"/>
    <mergeCell ref="B17:D17"/>
    <mergeCell ref="B18:D18"/>
    <mergeCell ref="B4:I4"/>
    <mergeCell ref="B6:E6"/>
    <mergeCell ref="B7:E7"/>
    <mergeCell ref="B25:D25"/>
    <mergeCell ref="B26:D26"/>
    <mergeCell ref="B27:D27"/>
    <mergeCell ref="B28:D28"/>
    <mergeCell ref="B29:D29"/>
    <mergeCell ref="B20:D20"/>
    <mergeCell ref="B21:D21"/>
    <mergeCell ref="B22:D22"/>
    <mergeCell ref="B23:D23"/>
    <mergeCell ref="B24:D24"/>
    <mergeCell ref="B35:D35"/>
    <mergeCell ref="B36:D36"/>
    <mergeCell ref="B37:D37"/>
    <mergeCell ref="B38:D38"/>
    <mergeCell ref="B39:D39"/>
    <mergeCell ref="B30:D30"/>
    <mergeCell ref="B31:D31"/>
    <mergeCell ref="B32:D32"/>
    <mergeCell ref="B33:D33"/>
    <mergeCell ref="B34:D34"/>
    <mergeCell ref="B45:D45"/>
    <mergeCell ref="B46:D46"/>
    <mergeCell ref="B47:D47"/>
    <mergeCell ref="B48:D48"/>
    <mergeCell ref="B49:D49"/>
    <mergeCell ref="B40:D40"/>
    <mergeCell ref="B41:D41"/>
    <mergeCell ref="B42:D42"/>
    <mergeCell ref="B43:D43"/>
    <mergeCell ref="B44:D44"/>
    <mergeCell ref="B62:D62"/>
    <mergeCell ref="B63:D63"/>
    <mergeCell ref="B64:D64"/>
    <mergeCell ref="B65:D65"/>
    <mergeCell ref="B66:D66"/>
    <mergeCell ref="B50:D50"/>
    <mergeCell ref="B51:D51"/>
    <mergeCell ref="B52:D52"/>
    <mergeCell ref="B53:D53"/>
    <mergeCell ref="B57:D57"/>
    <mergeCell ref="B54:D54"/>
    <mergeCell ref="B55:D55"/>
    <mergeCell ref="B56:D56"/>
    <mergeCell ref="B58:D58"/>
    <mergeCell ref="B59:D59"/>
    <mergeCell ref="B60:D60"/>
    <mergeCell ref="B61:D61"/>
    <mergeCell ref="B84:D84"/>
    <mergeCell ref="B85:D85"/>
    <mergeCell ref="B86:D86"/>
    <mergeCell ref="B87:D87"/>
    <mergeCell ref="B88:D88"/>
    <mergeCell ref="B68:D68"/>
    <mergeCell ref="B69:D69"/>
    <mergeCell ref="B70:D70"/>
    <mergeCell ref="B82:D82"/>
    <mergeCell ref="B83:D83"/>
    <mergeCell ref="B72:D72"/>
    <mergeCell ref="B73:D73"/>
    <mergeCell ref="B74:D74"/>
    <mergeCell ref="B75:D75"/>
    <mergeCell ref="B76:D76"/>
    <mergeCell ref="B77:D77"/>
    <mergeCell ref="B94:D94"/>
    <mergeCell ref="B95:D95"/>
    <mergeCell ref="B96:D96"/>
    <mergeCell ref="B97:D97"/>
    <mergeCell ref="B98:D98"/>
    <mergeCell ref="B89:D89"/>
    <mergeCell ref="B90:D90"/>
    <mergeCell ref="B91:D91"/>
    <mergeCell ref="B92:D92"/>
    <mergeCell ref="B93:D93"/>
    <mergeCell ref="B107:D107"/>
    <mergeCell ref="B108:D108"/>
    <mergeCell ref="B109:D109"/>
    <mergeCell ref="B104:D104"/>
    <mergeCell ref="B105:D105"/>
    <mergeCell ref="B106:D106"/>
    <mergeCell ref="B99:D99"/>
    <mergeCell ref="B100:D100"/>
    <mergeCell ref="B101:D101"/>
    <mergeCell ref="B102:D102"/>
    <mergeCell ref="B103:D103"/>
    <mergeCell ref="B115:D115"/>
    <mergeCell ref="B116:D116"/>
    <mergeCell ref="B117:D117"/>
    <mergeCell ref="B118:D118"/>
    <mergeCell ref="B119:D119"/>
    <mergeCell ref="B110:D110"/>
    <mergeCell ref="B111:D111"/>
    <mergeCell ref="B112:D112"/>
    <mergeCell ref="B113:D113"/>
    <mergeCell ref="B114:D114"/>
    <mergeCell ref="B125:D125"/>
    <mergeCell ref="B126:D126"/>
    <mergeCell ref="B127:D127"/>
    <mergeCell ref="B128:D128"/>
    <mergeCell ref="B129:D129"/>
    <mergeCell ref="B120:D120"/>
    <mergeCell ref="B121:D121"/>
    <mergeCell ref="B122:D122"/>
    <mergeCell ref="B123:D123"/>
    <mergeCell ref="B124:D124"/>
    <mergeCell ref="B135:D135"/>
    <mergeCell ref="B136:D136"/>
    <mergeCell ref="B137:D137"/>
    <mergeCell ref="B138:D138"/>
    <mergeCell ref="B139:D139"/>
    <mergeCell ref="B130:D130"/>
    <mergeCell ref="B131:D131"/>
    <mergeCell ref="B132:D132"/>
    <mergeCell ref="B133:D133"/>
    <mergeCell ref="B134:D134"/>
    <mergeCell ref="B145:D145"/>
    <mergeCell ref="B146:D146"/>
    <mergeCell ref="B147:D147"/>
    <mergeCell ref="B148:D148"/>
    <mergeCell ref="B149:D149"/>
    <mergeCell ref="B140:D140"/>
    <mergeCell ref="B141:D141"/>
    <mergeCell ref="B142:D142"/>
    <mergeCell ref="B143:D143"/>
    <mergeCell ref="B144:D144"/>
    <mergeCell ref="B155:D155"/>
    <mergeCell ref="B156:D156"/>
    <mergeCell ref="B157:D157"/>
    <mergeCell ref="B158:D158"/>
    <mergeCell ref="B159:D159"/>
    <mergeCell ref="B150:D150"/>
    <mergeCell ref="B151:D151"/>
    <mergeCell ref="B152:D152"/>
    <mergeCell ref="B153:D153"/>
    <mergeCell ref="B154:D154"/>
    <mergeCell ref="B167:D167"/>
    <mergeCell ref="B168:D168"/>
    <mergeCell ref="B169:D169"/>
    <mergeCell ref="B170:D170"/>
    <mergeCell ref="B171:D171"/>
    <mergeCell ref="B160:D160"/>
    <mergeCell ref="B163:D163"/>
    <mergeCell ref="B164:D164"/>
    <mergeCell ref="B165:D165"/>
    <mergeCell ref="B166:D166"/>
    <mergeCell ref="B177:D177"/>
    <mergeCell ref="B178:D178"/>
    <mergeCell ref="B179:D179"/>
    <mergeCell ref="B180:D180"/>
    <mergeCell ref="B184:D184"/>
    <mergeCell ref="B185:D185"/>
    <mergeCell ref="B186:D186"/>
    <mergeCell ref="B187:D187"/>
    <mergeCell ref="B172:D172"/>
    <mergeCell ref="B173:D173"/>
    <mergeCell ref="B174:D174"/>
    <mergeCell ref="B175:D175"/>
    <mergeCell ref="B176:D176"/>
    <mergeCell ref="B189:D189"/>
    <mergeCell ref="B190:D190"/>
    <mergeCell ref="B191:D191"/>
    <mergeCell ref="B192:D192"/>
    <mergeCell ref="B193:D193"/>
    <mergeCell ref="B181:D181"/>
    <mergeCell ref="B182:D182"/>
    <mergeCell ref="B183:D183"/>
    <mergeCell ref="B188:D188"/>
    <mergeCell ref="B199:D199"/>
    <mergeCell ref="B200:D200"/>
    <mergeCell ref="B201:D201"/>
    <mergeCell ref="B202:D202"/>
    <mergeCell ref="B203:D203"/>
    <mergeCell ref="B194:D194"/>
    <mergeCell ref="B195:D195"/>
    <mergeCell ref="B196:D196"/>
    <mergeCell ref="B197:D197"/>
    <mergeCell ref="B198:D198"/>
    <mergeCell ref="B209:D209"/>
    <mergeCell ref="B210:D210"/>
    <mergeCell ref="B211:D211"/>
    <mergeCell ref="B212:D212"/>
    <mergeCell ref="B213:D213"/>
    <mergeCell ref="B204:D204"/>
    <mergeCell ref="B205:D205"/>
    <mergeCell ref="B206:D206"/>
    <mergeCell ref="B207:D207"/>
    <mergeCell ref="B208:D208"/>
    <mergeCell ref="B219:D219"/>
    <mergeCell ref="B220:D220"/>
    <mergeCell ref="B221:D221"/>
    <mergeCell ref="B222:D222"/>
    <mergeCell ref="B223:D223"/>
    <mergeCell ref="B214:D214"/>
    <mergeCell ref="B215:D215"/>
    <mergeCell ref="B216:D216"/>
    <mergeCell ref="B217:D217"/>
    <mergeCell ref="B218:D218"/>
    <mergeCell ref="B230:D230"/>
    <mergeCell ref="B231:D231"/>
    <mergeCell ref="B232:D232"/>
    <mergeCell ref="B233:D233"/>
    <mergeCell ref="B234:D234"/>
    <mergeCell ref="B224:D224"/>
    <mergeCell ref="B225:D225"/>
    <mergeCell ref="B226:D226"/>
    <mergeCell ref="B227:D227"/>
    <mergeCell ref="B228:D228"/>
    <mergeCell ref="B229:D229"/>
    <mergeCell ref="B247:D247"/>
    <mergeCell ref="B248:D248"/>
    <mergeCell ref="B249:D249"/>
    <mergeCell ref="B240:D240"/>
    <mergeCell ref="B241:D241"/>
    <mergeCell ref="B242:D242"/>
    <mergeCell ref="B243:D243"/>
    <mergeCell ref="B244:D244"/>
    <mergeCell ref="B235:D235"/>
    <mergeCell ref="B236:D236"/>
    <mergeCell ref="B237:D237"/>
    <mergeCell ref="B238:D238"/>
    <mergeCell ref="B239:D239"/>
    <mergeCell ref="B246:D246"/>
    <mergeCell ref="B67:D67"/>
    <mergeCell ref="B71:D71"/>
    <mergeCell ref="B265:D265"/>
    <mergeCell ref="B266:D266"/>
    <mergeCell ref="B260:D260"/>
    <mergeCell ref="B261:D261"/>
    <mergeCell ref="B262:D262"/>
    <mergeCell ref="B263:D263"/>
    <mergeCell ref="B264:D264"/>
    <mergeCell ref="B78:D78"/>
    <mergeCell ref="B79:D79"/>
    <mergeCell ref="B80:D80"/>
    <mergeCell ref="B81:D81"/>
    <mergeCell ref="B255:D255"/>
    <mergeCell ref="B256:D256"/>
    <mergeCell ref="B257:D257"/>
    <mergeCell ref="B258:D258"/>
    <mergeCell ref="B259:D259"/>
    <mergeCell ref="B250:D250"/>
    <mergeCell ref="B251:D251"/>
    <mergeCell ref="B252:D252"/>
    <mergeCell ref="B253:D253"/>
    <mergeCell ref="B254:D254"/>
    <mergeCell ref="B245:D24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rashoda'!Print_Area</vt:lpstr>
      <vt:lpstr>SAŽETAK!Print_Area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Anita Tolić</cp:lastModifiedBy>
  <cp:lastPrinted>2025-07-28T08:11:27Z</cp:lastPrinted>
  <dcterms:created xsi:type="dcterms:W3CDTF">2022-08-12T12:51:27Z</dcterms:created>
  <dcterms:modified xsi:type="dcterms:W3CDTF">2025-08-22T08:24:26Z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