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a\Desktop\Renata\DHMZ\Proračun\2024\rebalans\"/>
    </mc:Choice>
  </mc:AlternateContent>
  <xr:revisionPtr revIDLastSave="0" documentId="8_{C4366FC3-A30A-4A43-8472-B29E8A5A4870}" xr6:coauthVersionLast="47" xr6:coauthVersionMax="47" xr10:uidLastSave="{00000000-0000-0000-0000-000000000000}"/>
  <bookViews>
    <workbookView xWindow="-120" yWindow="-120" windowWidth="29040" windowHeight="15720" xr2:uid="{E5EAA247-C004-4CE5-8710-CA89BDAD94A6}"/>
  </bookViews>
  <sheets>
    <sheet name="SAP" sheetId="1" r:id="rId1"/>
  </sheets>
  <definedNames>
    <definedName name="_xlnm._FilterDatabase" localSheetId="0" hidden="1">SAP!$A$1:$A$183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9" i="1" l="1"/>
  <c r="E99" i="1"/>
  <c r="C99" i="1"/>
  <c r="D121" i="1"/>
  <c r="E121" i="1"/>
  <c r="D118" i="1"/>
  <c r="D117" i="1" s="1"/>
  <c r="E118" i="1"/>
  <c r="E117" i="1" s="1"/>
  <c r="D119" i="1"/>
  <c r="E119" i="1"/>
  <c r="D113" i="1"/>
  <c r="E113" i="1"/>
  <c r="D111" i="1"/>
  <c r="D110" i="1" s="1"/>
  <c r="E111" i="1"/>
  <c r="E110" i="1" s="1"/>
  <c r="D106" i="1"/>
  <c r="E106" i="1"/>
  <c r="D103" i="1"/>
  <c r="E103" i="1"/>
  <c r="D104" i="1"/>
  <c r="E104" i="1"/>
  <c r="D97" i="1"/>
  <c r="D96" i="1" s="1"/>
  <c r="E97" i="1"/>
  <c r="E96" i="1" s="1"/>
  <c r="D93" i="1"/>
  <c r="E93" i="1"/>
  <c r="D94" i="1"/>
  <c r="E94" i="1"/>
  <c r="D90" i="1"/>
  <c r="D89" i="1" s="1"/>
  <c r="E90" i="1"/>
  <c r="E89" i="1" s="1"/>
  <c r="D87" i="1"/>
  <c r="E87" i="1"/>
  <c r="E86" i="1" s="1"/>
  <c r="D86" i="1"/>
  <c r="D83" i="1"/>
  <c r="E83" i="1"/>
  <c r="D84" i="1"/>
  <c r="E84" i="1"/>
  <c r="D80" i="1"/>
  <c r="D79" i="1" s="1"/>
  <c r="E80" i="1"/>
  <c r="E79" i="1" s="1"/>
  <c r="D77" i="1"/>
  <c r="E77" i="1"/>
  <c r="D74" i="1"/>
  <c r="E74" i="1"/>
  <c r="D75" i="1"/>
  <c r="E75" i="1"/>
  <c r="D71" i="1"/>
  <c r="E71" i="1"/>
  <c r="E67" i="1"/>
  <c r="D68" i="1"/>
  <c r="D67" i="1" s="1"/>
  <c r="E68" i="1"/>
  <c r="D65" i="1"/>
  <c r="D64" i="1" s="1"/>
  <c r="E65" i="1"/>
  <c r="E64" i="1" s="1"/>
  <c r="D62" i="1"/>
  <c r="E62" i="1"/>
  <c r="D58" i="1"/>
  <c r="E58" i="1"/>
  <c r="D59" i="1"/>
  <c r="E59" i="1"/>
  <c r="D55" i="1"/>
  <c r="D54" i="1" s="1"/>
  <c r="E55" i="1"/>
  <c r="E54" i="1" s="1"/>
  <c r="D51" i="1"/>
  <c r="E51" i="1"/>
  <c r="D52" i="1"/>
  <c r="E52" i="1"/>
  <c r="D48" i="1"/>
  <c r="E48" i="1"/>
  <c r="E47" i="1" s="1"/>
  <c r="D47" i="1"/>
  <c r="D44" i="1"/>
  <c r="E44" i="1"/>
  <c r="D45" i="1"/>
  <c r="E45" i="1"/>
  <c r="D41" i="1"/>
  <c r="E41" i="1"/>
  <c r="D39" i="1"/>
  <c r="D38" i="1" s="1"/>
  <c r="E39" i="1"/>
  <c r="E38" i="1" s="1"/>
  <c r="D36" i="1"/>
  <c r="E36" i="1"/>
  <c r="D34" i="1"/>
  <c r="D33" i="1" s="1"/>
  <c r="E34" i="1"/>
  <c r="E33" i="1" s="1"/>
  <c r="D30" i="1"/>
  <c r="E30" i="1"/>
  <c r="D27" i="1"/>
  <c r="E27" i="1"/>
  <c r="D28" i="1"/>
  <c r="E28" i="1"/>
  <c r="D24" i="1"/>
  <c r="E24" i="1"/>
  <c r="D19" i="1"/>
  <c r="D18" i="1" s="1"/>
  <c r="E19" i="1"/>
  <c r="E18" i="1" s="1"/>
  <c r="D16" i="1"/>
  <c r="E16" i="1"/>
  <c r="D10" i="1"/>
  <c r="E10" i="1"/>
  <c r="D11" i="1"/>
  <c r="E11" i="1"/>
  <c r="E183" i="1"/>
  <c r="E181" i="1"/>
  <c r="E180" i="1"/>
  <c r="E179" i="1" s="1"/>
  <c r="E178" i="1" s="1"/>
  <c r="E177" i="1" s="1"/>
  <c r="E176" i="1"/>
  <c r="E174" i="1" s="1"/>
  <c r="E170" i="1" s="1"/>
  <c r="E169" i="1" s="1"/>
  <c r="E175" i="1"/>
  <c r="E173" i="1"/>
  <c r="E172" i="1"/>
  <c r="E168" i="1"/>
  <c r="E167" i="1" s="1"/>
  <c r="E166" i="1"/>
  <c r="E164" i="1" s="1"/>
  <c r="E165" i="1"/>
  <c r="E162" i="1"/>
  <c r="E160" i="1"/>
  <c r="E159" i="1"/>
  <c r="E158" i="1" s="1"/>
  <c r="E157" i="1" s="1"/>
  <c r="E155" i="1"/>
  <c r="E154" i="1" s="1"/>
  <c r="E153" i="1"/>
  <c r="E152" i="1" s="1"/>
  <c r="E149" i="1"/>
  <c r="E146" i="1"/>
  <c r="E145" i="1" s="1"/>
  <c r="E144" i="1"/>
  <c r="E143" i="1" s="1"/>
  <c r="E140" i="1"/>
  <c r="E139" i="1" s="1"/>
  <c r="E138" i="1" s="1"/>
  <c r="E137" i="1"/>
  <c r="E131" i="1"/>
  <c r="E132" i="1"/>
  <c r="E128" i="1"/>
  <c r="E126" i="1"/>
  <c r="E125" i="1"/>
  <c r="E127" i="1"/>
  <c r="E130" i="1"/>
  <c r="E136" i="1"/>
  <c r="E135" i="1" s="1"/>
  <c r="E148" i="1"/>
  <c r="E147" i="1" s="1"/>
  <c r="E161" i="1"/>
  <c r="E171" i="1"/>
  <c r="E182" i="1"/>
  <c r="E122" i="1"/>
  <c r="E120" i="1"/>
  <c r="E116" i="1"/>
  <c r="E115" i="1"/>
  <c r="E114" i="1"/>
  <c r="E112" i="1"/>
  <c r="E109" i="1"/>
  <c r="E108" i="1"/>
  <c r="E107" i="1"/>
  <c r="E105" i="1"/>
  <c r="E101" i="1"/>
  <c r="E100" i="1"/>
  <c r="E98" i="1"/>
  <c r="E95" i="1"/>
  <c r="E91" i="1"/>
  <c r="E88" i="1"/>
  <c r="E85" i="1"/>
  <c r="E81" i="1"/>
  <c r="E78" i="1"/>
  <c r="E76" i="1"/>
  <c r="E72" i="1"/>
  <c r="E70" i="1"/>
  <c r="E69" i="1"/>
  <c r="E66" i="1"/>
  <c r="E63" i="1"/>
  <c r="E61" i="1"/>
  <c r="E60" i="1"/>
  <c r="E56" i="1"/>
  <c r="E53" i="1"/>
  <c r="E49" i="1"/>
  <c r="E46" i="1"/>
  <c r="E42" i="1"/>
  <c r="E40" i="1"/>
  <c r="E37" i="1"/>
  <c r="E35" i="1"/>
  <c r="E32" i="1"/>
  <c r="E31" i="1"/>
  <c r="E29" i="1"/>
  <c r="E25" i="1"/>
  <c r="E23" i="1"/>
  <c r="E22" i="1"/>
  <c r="E21" i="1"/>
  <c r="E20" i="1"/>
  <c r="E17" i="1"/>
  <c r="E15" i="1"/>
  <c r="E14" i="1"/>
  <c r="E13" i="1"/>
  <c r="E12" i="1"/>
  <c r="D136" i="1"/>
  <c r="D135" i="1" s="1"/>
  <c r="D125" i="1"/>
  <c r="D127" i="1"/>
  <c r="D130" i="1"/>
  <c r="D132" i="1"/>
  <c r="D139" i="1"/>
  <c r="D138" i="1" s="1"/>
  <c r="D143" i="1"/>
  <c r="D145" i="1"/>
  <c r="D148" i="1"/>
  <c r="D147" i="1" s="1"/>
  <c r="D152" i="1"/>
  <c r="D154" i="1"/>
  <c r="D158" i="1"/>
  <c r="D157" i="1" s="1"/>
  <c r="D161" i="1"/>
  <c r="D164" i="1"/>
  <c r="D167" i="1"/>
  <c r="D171" i="1"/>
  <c r="D174" i="1"/>
  <c r="D179" i="1"/>
  <c r="D178" i="1" s="1"/>
  <c r="D177" i="1" s="1"/>
  <c r="D182" i="1"/>
  <c r="C179" i="1"/>
  <c r="C182" i="1"/>
  <c r="C178" i="1" s="1"/>
  <c r="C177" i="1" s="1"/>
  <c r="C174" i="1"/>
  <c r="C171" i="1"/>
  <c r="C170" i="1" s="1"/>
  <c r="C169" i="1" s="1"/>
  <c r="C167" i="1"/>
  <c r="C164" i="1"/>
  <c r="C158" i="1"/>
  <c r="C161" i="1"/>
  <c r="C152" i="1"/>
  <c r="C154" i="1"/>
  <c r="C145" i="1"/>
  <c r="C143" i="1"/>
  <c r="C148" i="1"/>
  <c r="C147" i="1" s="1"/>
  <c r="C139" i="1"/>
  <c r="C138" i="1" s="1"/>
  <c r="C136" i="1"/>
  <c r="C135" i="1" s="1"/>
  <c r="C132" i="1"/>
  <c r="C130" i="1"/>
  <c r="C125" i="1"/>
  <c r="C127" i="1"/>
  <c r="C119" i="1"/>
  <c r="C121" i="1"/>
  <c r="C111" i="1"/>
  <c r="C113" i="1"/>
  <c r="C106" i="1"/>
  <c r="C104" i="1"/>
  <c r="C97" i="1"/>
  <c r="C94" i="1"/>
  <c r="C93" i="1" s="1"/>
  <c r="C84" i="1"/>
  <c r="C83" i="1" s="1"/>
  <c r="C87" i="1"/>
  <c r="C86" i="1" s="1"/>
  <c r="C90" i="1"/>
  <c r="C89" i="1" s="1"/>
  <c r="C80" i="1"/>
  <c r="C79" i="1" s="1"/>
  <c r="C75" i="1"/>
  <c r="C77" i="1"/>
  <c r="C68" i="1"/>
  <c r="C71" i="1"/>
  <c r="C65" i="1"/>
  <c r="C64" i="1" s="1"/>
  <c r="C62" i="1"/>
  <c r="C59" i="1"/>
  <c r="C55" i="1"/>
  <c r="C54" i="1" s="1"/>
  <c r="C52" i="1"/>
  <c r="C51" i="1" s="1"/>
  <c r="C48" i="1"/>
  <c r="C47" i="1" s="1"/>
  <c r="C45" i="1"/>
  <c r="C44" i="1" s="1"/>
  <c r="C36" i="1"/>
  <c r="C34" i="1"/>
  <c r="C39" i="1"/>
  <c r="C41" i="1"/>
  <c r="C30" i="1"/>
  <c r="C28" i="1"/>
  <c r="C11" i="1"/>
  <c r="C24" i="1"/>
  <c r="C19" i="1"/>
  <c r="C16" i="1"/>
  <c r="E102" i="1" l="1"/>
  <c r="D102" i="1"/>
  <c r="E92" i="1"/>
  <c r="D92" i="1"/>
  <c r="E82" i="1"/>
  <c r="D82" i="1"/>
  <c r="E73" i="1"/>
  <c r="D73" i="1"/>
  <c r="E57" i="1"/>
  <c r="D57" i="1"/>
  <c r="E50" i="1"/>
  <c r="D50" i="1"/>
  <c r="D43" i="1"/>
  <c r="E43" i="1"/>
  <c r="E26" i="1"/>
  <c r="D26" i="1"/>
  <c r="E9" i="1"/>
  <c r="D9" i="1"/>
  <c r="E163" i="1"/>
  <c r="E156" i="1"/>
  <c r="E151" i="1"/>
  <c r="E150" i="1" s="1"/>
  <c r="E142" i="1"/>
  <c r="E141" i="1" s="1"/>
  <c r="E129" i="1"/>
  <c r="E123" i="1" s="1"/>
  <c r="E124" i="1"/>
  <c r="E134" i="1"/>
  <c r="C163" i="1"/>
  <c r="C156" i="1" s="1"/>
  <c r="C157" i="1"/>
  <c r="D170" i="1"/>
  <c r="D169" i="1" s="1"/>
  <c r="D142" i="1"/>
  <c r="D124" i="1"/>
  <c r="D151" i="1"/>
  <c r="D150" i="1" s="1"/>
  <c r="D163" i="1"/>
  <c r="D156" i="1" s="1"/>
  <c r="D129" i="1"/>
  <c r="D141" i="1"/>
  <c r="D123" i="1"/>
  <c r="D134" i="1"/>
  <c r="C129" i="1"/>
  <c r="C118" i="1"/>
  <c r="C117" i="1" s="1"/>
  <c r="C151" i="1"/>
  <c r="C150" i="1" s="1"/>
  <c r="C10" i="1"/>
  <c r="C124" i="1"/>
  <c r="C67" i="1"/>
  <c r="C58" i="1"/>
  <c r="C74" i="1"/>
  <c r="C73" i="1" s="1"/>
  <c r="C142" i="1"/>
  <c r="C141" i="1" s="1"/>
  <c r="C103" i="1"/>
  <c r="C134" i="1"/>
  <c r="C27" i="1"/>
  <c r="C96" i="1"/>
  <c r="C92" i="1" s="1"/>
  <c r="C110" i="1"/>
  <c r="C82" i="1"/>
  <c r="C43" i="1"/>
  <c r="C50" i="1"/>
  <c r="C38" i="1"/>
  <c r="C33" i="1"/>
  <c r="C18" i="1"/>
  <c r="D8" i="1" l="1"/>
  <c r="D7" i="1" s="1"/>
  <c r="D6" i="1" s="1"/>
  <c r="E8" i="1"/>
  <c r="E7" i="1" s="1"/>
  <c r="E6" i="1" s="1"/>
  <c r="C123" i="1"/>
  <c r="C57" i="1"/>
  <c r="C9" i="1"/>
  <c r="C102" i="1"/>
  <c r="C26" i="1"/>
  <c r="C8" i="1" l="1"/>
  <c r="C7" i="1" l="1"/>
  <c r="C6" i="1" s="1"/>
</calcChain>
</file>

<file path=xl/sharedStrings.xml><?xml version="1.0" encoding="utf-8"?>
<sst xmlns="http://schemas.openxmlformats.org/spreadsheetml/2006/main" count="371" uniqueCount="79">
  <si>
    <t>II. POSEBNI DIO</t>
  </si>
  <si>
    <t>Šifra</t>
  </si>
  <si>
    <t>Naziv</t>
  </si>
  <si>
    <t/>
  </si>
  <si>
    <t>Povećanje/smanjenje</t>
  </si>
  <si>
    <t>EUR</t>
  </si>
  <si>
    <t>Državni hidrometeorološki zavod</t>
  </si>
  <si>
    <t>34</t>
  </si>
  <si>
    <t>ZAŠTITA I OČUVANJE PRIRODE I OKOLIŠA</t>
  </si>
  <si>
    <t>3407</t>
  </si>
  <si>
    <t>METEOROLOGIJA, HIDROLOGIJA I KAKVOĆA ZRAKA</t>
  </si>
  <si>
    <t>A654000</t>
  </si>
  <si>
    <t>ADMINISTRACIJA I UPRAVLJANJE</t>
  </si>
  <si>
    <t>11</t>
  </si>
  <si>
    <t>Opći prihodi i primici</t>
  </si>
  <si>
    <t>3</t>
  </si>
  <si>
    <t>Rashodi poslovanja</t>
  </si>
  <si>
    <t>31</t>
  </si>
  <si>
    <t>Rashodi za zaposlene</t>
  </si>
  <si>
    <t>32</t>
  </si>
  <si>
    <t>Materijalni rashodi</t>
  </si>
  <si>
    <t>Financijski rashodi</t>
  </si>
  <si>
    <t>37</t>
  </si>
  <si>
    <t>Naknade građanima i kućanstvima na temelju osiguranja i druge naknade</t>
  </si>
  <si>
    <t>4</t>
  </si>
  <si>
    <t>Rashodi za nabavu nefinancijske imovine</t>
  </si>
  <si>
    <t>42</t>
  </si>
  <si>
    <t>Rashodi za nabavu proizvedene dugotrajne imovine</t>
  </si>
  <si>
    <t>Vlastiti prihodi</t>
  </si>
  <si>
    <t>38</t>
  </si>
  <si>
    <t>Ostali rashodi</t>
  </si>
  <si>
    <t>A654015</t>
  </si>
  <si>
    <t>DRŽAVNA INFRASTRUKTURA ZA MOTRENJA ATMOSFERE,VODA I KVALITETE ZRAKA</t>
  </si>
  <si>
    <t>52</t>
  </si>
  <si>
    <t>Ostale pomoći</t>
  </si>
  <si>
    <t>A654017</t>
  </si>
  <si>
    <t>NACIONALNA ARHIVA I BAZA METEOROLOŠKIH,HIDROLOŠKIH I PODATAKA O KVALITETI ZRAKA</t>
  </si>
  <si>
    <t>A654018</t>
  </si>
  <si>
    <t>ZAŠTITA ŽIVOTA,OKOLIŠA,VLASNIŠTVA I VITALNE INFRASTRUKTURE RH</t>
  </si>
  <si>
    <t>A654021</t>
  </si>
  <si>
    <t>OBRANA OD TUČE</t>
  </si>
  <si>
    <t>45</t>
  </si>
  <si>
    <t>Rashodi za dodatna ulaganja na nefinancijskoj imovini</t>
  </si>
  <si>
    <t>A654057</t>
  </si>
  <si>
    <t>PODRŠKA GOSPODARSTVU I ODRŽIVOM RAZVOJU</t>
  </si>
  <si>
    <t>A654071</t>
  </si>
  <si>
    <t>MEĐUNARODNE OBAVEZE</t>
  </si>
  <si>
    <t>A654077</t>
  </si>
  <si>
    <t>DRŽAVNA MREŽA ZA TRAJNO PRAĆENJE KVALITETE ZRAKA</t>
  </si>
  <si>
    <t>K654052</t>
  </si>
  <si>
    <t>INFORMATIZACIJA</t>
  </si>
  <si>
    <t>41</t>
  </si>
  <si>
    <t>Rashodi za nabavu neproizvedene dugotrajne imovine</t>
  </si>
  <si>
    <t>K654054</t>
  </si>
  <si>
    <t>PROJEKT EUMETRAIN</t>
  </si>
  <si>
    <t>K654062</t>
  </si>
  <si>
    <t>OBNOVA VOZNOG PARKA</t>
  </si>
  <si>
    <t>K654063</t>
  </si>
  <si>
    <t>IZGRADNJA NOVE UPRAVNE ZGRADE ZAVODA</t>
  </si>
  <si>
    <t>K654072</t>
  </si>
  <si>
    <t>RAZVOJ DJELATNOSTI DHMZ-A</t>
  </si>
  <si>
    <t>K654089</t>
  </si>
  <si>
    <t>EUMETNET Klima Projekt</t>
  </si>
  <si>
    <t>K654098</t>
  </si>
  <si>
    <t>PROMETNI MODEL ZA BOLJU POLITIKU KVALITETE ZRAKA U GRADOVIMA - LIFE City TRAQ</t>
  </si>
  <si>
    <t>51</t>
  </si>
  <si>
    <t>Pomoći EU</t>
  </si>
  <si>
    <t>K654099</t>
  </si>
  <si>
    <t>DIGITALNI SUSTAV ZA PROGNOZU EKSTREMNOG VREMENA - DEODE</t>
  </si>
  <si>
    <t>K654100</t>
  </si>
  <si>
    <t>PROGNOSTIČKI ALATI ZA UBLAŽAVANJE ZDRUŽENIH POSLJEDICA SUŠE, TOPLINSKIH VALOVA I POŽARA NA PODRUČJU SREDIŠNJE EUROPE - CLIM4CAST</t>
  </si>
  <si>
    <t>55</t>
  </si>
  <si>
    <t>Refundacije iz pomoći EU</t>
  </si>
  <si>
    <t xml:space="preserve">Glava </t>
  </si>
  <si>
    <t>Plan 
2024.</t>
  </si>
  <si>
    <t>Novi plan 
2024.</t>
  </si>
  <si>
    <t>Rashodi za nabavune proizvedene dugotrajne imovine</t>
  </si>
  <si>
    <t>6.11.2024.</t>
  </si>
  <si>
    <t>07815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</si>
</sst>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</fills>
  <borders count="3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2" borderId="0"/>
    <xf numFmtId="0" fontId="3" fillId="0" borderId="0"/>
    <xf numFmtId="0" fontId="3" fillId="0" borderId="0"/>
    <xf numFmtId="0" fontId="3" fillId="0" borderId="0"/>
    <xf numFmtId="4" fontId="4" fillId="3" borderId="0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4" fillId="4" borderId="1" applyNumberFormat="0" applyProtection="0">
      <alignment horizontal="center" vertical="top"/>
    </xf>
    <xf numFmtId="0" fontId="6" fillId="5" borderId="1" applyNumberFormat="0" applyProtection="0">
      <alignment horizontal="left" vertical="center" indent="1"/>
    </xf>
    <xf numFmtId="4" fontId="4" fillId="6" borderId="1" applyNumberFormat="0" applyProtection="0">
      <alignment vertical="center"/>
    </xf>
    <xf numFmtId="0" fontId="6" fillId="3" borderId="1" applyNumberFormat="0" applyProtection="0">
      <alignment horizontal="left" vertical="center" indent="1"/>
    </xf>
    <xf numFmtId="0" fontId="6" fillId="7" borderId="1" applyNumberFormat="0" applyProtection="0">
      <alignment horizontal="left" vertical="center" indent="1"/>
    </xf>
    <xf numFmtId="0" fontId="3" fillId="8" borderId="1" applyNumberFormat="0" applyProtection="0">
      <alignment horizontal="left" vertical="center" indent="1"/>
    </xf>
    <xf numFmtId="4" fontId="5" fillId="9" borderId="1" applyNumberFormat="0" applyProtection="0">
      <alignment horizontal="right" vertical="center"/>
    </xf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2" xfId="0" applyFont="1" applyBorder="1"/>
    <xf numFmtId="3" fontId="0" fillId="0" borderId="2" xfId="0" applyNumberFormat="1" applyBorder="1"/>
    <xf numFmtId="0" fontId="0" fillId="0" borderId="2" xfId="0" applyBorder="1" applyAlignment="1">
      <alignment horizontal="right"/>
    </xf>
    <xf numFmtId="0" fontId="1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2" xfId="0" applyFont="1" applyBorder="1"/>
    <xf numFmtId="0" fontId="7" fillId="0" borderId="2" xfId="0" applyFont="1" applyBorder="1"/>
    <xf numFmtId="3" fontId="1" fillId="0" borderId="2" xfId="0" applyNumberFormat="1" applyFont="1" applyBorder="1"/>
    <xf numFmtId="3" fontId="0" fillId="0" borderId="0" xfId="0" applyNumberFormat="1"/>
    <xf numFmtId="3" fontId="0" fillId="0" borderId="2" xfId="0" applyNumberFormat="1" applyBorder="1" applyAlignment="1">
      <alignment horizontal="center"/>
    </xf>
    <xf numFmtId="3" fontId="0" fillId="0" borderId="0" xfId="0" applyNumberFormat="1" applyAlignment="1">
      <alignment horizontal="right"/>
    </xf>
    <xf numFmtId="49" fontId="9" fillId="0" borderId="2" xfId="0" applyNumberFormat="1" applyFont="1" applyBorder="1" applyAlignment="1">
      <alignment horizontal="center"/>
    </xf>
  </cellXfs>
  <cellStyles count="14">
    <cellStyle name="Normal" xfId="0" builtinId="0"/>
    <cellStyle name="Normalno 2" xfId="4" xr:uid="{08247CDE-85F7-43C5-A26D-375C2176EE09}"/>
    <cellStyle name="Normalno 5" xfId="2" xr:uid="{7F1D94A1-0D18-415D-A723-7864542664E4}"/>
    <cellStyle name="Normalno 8" xfId="1" xr:uid="{172036BF-F9F0-47C2-B523-D585FF418E67}"/>
    <cellStyle name="Obično_PRIHODI 04. -07." xfId="3" xr:uid="{19E0DE23-D43C-4BA8-80AE-CA4B6362F6DB}"/>
    <cellStyle name="SAPBEXaggData" xfId="9" xr:uid="{F2318CD7-2F7E-42A7-943D-5634391F03C5}"/>
    <cellStyle name="SAPBEXchaText" xfId="5" xr:uid="{70F14CD7-A2CF-47E2-83FF-2D332930F6DE}"/>
    <cellStyle name="SAPBEXformats" xfId="7" xr:uid="{8C03169A-85E8-4262-9B44-98D5055D606F}"/>
    <cellStyle name="SAPBEXHLevel0" xfId="8" xr:uid="{7A8D40FC-3272-4219-8BF9-9CF2549D4EC0}"/>
    <cellStyle name="SAPBEXHLevel1" xfId="10" xr:uid="{0E4E6E4E-BF2C-4C51-8946-1085DB779AC1}"/>
    <cellStyle name="SAPBEXHLevel2" xfId="11" xr:uid="{2CD60D7F-8EBF-408A-B1B7-BE8C476D9AF0}"/>
    <cellStyle name="SAPBEXHLevel3" xfId="12" xr:uid="{BBA5963A-5C32-4122-90D1-EC2EFFF025AB}"/>
    <cellStyle name="SAPBEXstdData" xfId="13" xr:uid="{8EAE1BA0-B674-4FB7-9684-DBB4B4D816FA}"/>
    <cellStyle name="SAPBEXstdItem" xfId="6" xr:uid="{0F8106E5-F8EB-4C58-955E-9E1D1402CC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95F2D-3872-4E37-BAEF-3C0CF0ADCB44}">
  <dimension ref="A1:E183"/>
  <sheetViews>
    <sheetView tabSelected="1" workbookViewId="0">
      <pane xSplit="2" topLeftCell="C1" activePane="topRight" state="frozen"/>
      <selection pane="topRight" activeCell="A6" sqref="A6"/>
    </sheetView>
  </sheetViews>
  <sheetFormatPr defaultRowHeight="15" x14ac:dyDescent="0.25"/>
  <cols>
    <col min="1" max="1" width="24.7109375" style="1" customWidth="1"/>
    <col min="2" max="2" width="73" customWidth="1"/>
    <col min="3" max="3" width="18" style="15" customWidth="1"/>
    <col min="4" max="4" width="20.28515625" style="15" customWidth="1"/>
    <col min="5" max="5" width="18" style="15" customWidth="1"/>
    <col min="6" max="9" width="18" customWidth="1"/>
  </cols>
  <sheetData>
    <row r="1" spans="1:5" ht="18.75" x14ac:dyDescent="0.3">
      <c r="B1" s="10" t="s">
        <v>0</v>
      </c>
      <c r="E1" s="17" t="s">
        <v>77</v>
      </c>
    </row>
    <row r="2" spans="1:5" x14ac:dyDescent="0.25">
      <c r="A2"/>
    </row>
    <row r="3" spans="1:5" x14ac:dyDescent="0.25">
      <c r="A3" s="3" t="s">
        <v>1</v>
      </c>
      <c r="B3" s="3" t="s">
        <v>2</v>
      </c>
      <c r="C3" s="16" t="s">
        <v>74</v>
      </c>
      <c r="D3" s="16" t="s">
        <v>4</v>
      </c>
      <c r="E3" s="16" t="s">
        <v>75</v>
      </c>
    </row>
    <row r="4" spans="1:5" x14ac:dyDescent="0.25">
      <c r="A4" s="2" t="s">
        <v>3</v>
      </c>
      <c r="B4" s="2" t="s">
        <v>3</v>
      </c>
      <c r="C4" s="16" t="s">
        <v>74</v>
      </c>
      <c r="D4" s="16" t="s">
        <v>4</v>
      </c>
      <c r="E4" s="16" t="s">
        <v>75</v>
      </c>
    </row>
    <row r="5" spans="1:5" x14ac:dyDescent="0.25">
      <c r="A5" s="3" t="s">
        <v>73</v>
      </c>
      <c r="B5" s="2" t="s">
        <v>3</v>
      </c>
      <c r="C5" s="16" t="s">
        <v>5</v>
      </c>
      <c r="D5" s="16" t="s">
        <v>5</v>
      </c>
      <c r="E5" s="16" t="s">
        <v>5</v>
      </c>
    </row>
    <row r="6" spans="1:5" ht="15.75" x14ac:dyDescent="0.25">
      <c r="A6" s="18" t="s">
        <v>78</v>
      </c>
      <c r="B6" s="12" t="s">
        <v>6</v>
      </c>
      <c r="C6" s="14">
        <f>C7</f>
        <v>16225430</v>
      </c>
      <c r="D6" s="14">
        <f t="shared" ref="D6:E7" si="0">D7</f>
        <v>2200169</v>
      </c>
      <c r="E6" s="14">
        <f t="shared" si="0"/>
        <v>18425599</v>
      </c>
    </row>
    <row r="7" spans="1:5" x14ac:dyDescent="0.25">
      <c r="A7" s="11" t="s">
        <v>7</v>
      </c>
      <c r="B7" s="4" t="s">
        <v>8</v>
      </c>
      <c r="C7" s="14">
        <f>C8</f>
        <v>16225430</v>
      </c>
      <c r="D7" s="14">
        <f t="shared" si="0"/>
        <v>2200169</v>
      </c>
      <c r="E7" s="14">
        <f t="shared" si="0"/>
        <v>18425599</v>
      </c>
    </row>
    <row r="8" spans="1:5" x14ac:dyDescent="0.25">
      <c r="A8" s="11" t="s">
        <v>9</v>
      </c>
      <c r="B8" s="4" t="s">
        <v>10</v>
      </c>
      <c r="C8" s="14">
        <f>C9+C26+C43+C50+C57+C73+C82+C92+C102+C117+C123+C134+C141+C150+C156+C169+C177</f>
        <v>16225430</v>
      </c>
      <c r="D8" s="14">
        <f t="shared" ref="D8:E8" si="1">D9+D26+D43+D50+D57+D73+D82+D92+D102+D117+D123+D134+D141+D150+D156+D169+D177</f>
        <v>2200169</v>
      </c>
      <c r="E8" s="14">
        <f t="shared" si="1"/>
        <v>18425599</v>
      </c>
    </row>
    <row r="9" spans="1:5" x14ac:dyDescent="0.25">
      <c r="A9" s="7" t="s">
        <v>11</v>
      </c>
      <c r="B9" s="4" t="s">
        <v>12</v>
      </c>
      <c r="C9" s="14">
        <f>C10+C18</f>
        <v>7464597</v>
      </c>
      <c r="D9" s="14">
        <f t="shared" ref="D9:E9" si="2">D10+D18</f>
        <v>1379947</v>
      </c>
      <c r="E9" s="14">
        <f t="shared" si="2"/>
        <v>8844544</v>
      </c>
    </row>
    <row r="10" spans="1:5" x14ac:dyDescent="0.25">
      <c r="A10" s="8" t="s">
        <v>13</v>
      </c>
      <c r="B10" s="13" t="s">
        <v>14</v>
      </c>
      <c r="C10" s="5">
        <f>C11+C16</f>
        <v>6985780</v>
      </c>
      <c r="D10" s="5">
        <f t="shared" ref="D10:E10" si="3">D11+D16</f>
        <v>794687</v>
      </c>
      <c r="E10" s="5">
        <f t="shared" si="3"/>
        <v>7780467</v>
      </c>
    </row>
    <row r="11" spans="1:5" x14ac:dyDescent="0.25">
      <c r="A11" s="9" t="s">
        <v>15</v>
      </c>
      <c r="B11" s="2" t="s">
        <v>16</v>
      </c>
      <c r="C11" s="5">
        <f>SUM(C12:C15)</f>
        <v>6960878</v>
      </c>
      <c r="D11" s="5">
        <f t="shared" ref="D11:E11" si="4">SUM(D12:D15)</f>
        <v>799687</v>
      </c>
      <c r="E11" s="5">
        <f t="shared" si="4"/>
        <v>7760565</v>
      </c>
    </row>
    <row r="12" spans="1:5" x14ac:dyDescent="0.25">
      <c r="A12" s="6" t="s">
        <v>17</v>
      </c>
      <c r="B12" s="2" t="s">
        <v>18</v>
      </c>
      <c r="C12" s="5">
        <v>5421095</v>
      </c>
      <c r="D12" s="5">
        <v>994669</v>
      </c>
      <c r="E12" s="5">
        <f>C12+D12</f>
        <v>6415764</v>
      </c>
    </row>
    <row r="13" spans="1:5" x14ac:dyDescent="0.25">
      <c r="A13" s="6" t="s">
        <v>19</v>
      </c>
      <c r="B13" s="2" t="s">
        <v>20</v>
      </c>
      <c r="C13" s="5">
        <v>1533121</v>
      </c>
      <c r="D13" s="5">
        <v>-189642</v>
      </c>
      <c r="E13" s="5">
        <f>C13+D13</f>
        <v>1343479</v>
      </c>
    </row>
    <row r="14" spans="1:5" x14ac:dyDescent="0.25">
      <c r="A14" s="6" t="s">
        <v>7</v>
      </c>
      <c r="B14" s="2" t="s">
        <v>21</v>
      </c>
      <c r="C14" s="5">
        <v>472</v>
      </c>
      <c r="D14" s="5">
        <v>10</v>
      </c>
      <c r="E14" s="5">
        <f>C14+D14</f>
        <v>482</v>
      </c>
    </row>
    <row r="15" spans="1:5" x14ac:dyDescent="0.25">
      <c r="A15" s="6" t="s">
        <v>22</v>
      </c>
      <c r="B15" s="2" t="s">
        <v>23</v>
      </c>
      <c r="C15" s="5">
        <v>6190</v>
      </c>
      <c r="D15" s="5">
        <v>-5350</v>
      </c>
      <c r="E15" s="5">
        <f>C15+D15</f>
        <v>840</v>
      </c>
    </row>
    <row r="16" spans="1:5" x14ac:dyDescent="0.25">
      <c r="A16" s="3" t="s">
        <v>24</v>
      </c>
      <c r="B16" s="2" t="s">
        <v>25</v>
      </c>
      <c r="C16" s="5">
        <f>C17</f>
        <v>24902</v>
      </c>
      <c r="D16" s="5">
        <f t="shared" ref="D16:E16" si="5">D17</f>
        <v>-5000</v>
      </c>
      <c r="E16" s="5">
        <f t="shared" si="5"/>
        <v>19902</v>
      </c>
    </row>
    <row r="17" spans="1:5" x14ac:dyDescent="0.25">
      <c r="A17" s="6" t="s">
        <v>26</v>
      </c>
      <c r="B17" s="2" t="s">
        <v>27</v>
      </c>
      <c r="C17" s="5">
        <v>24902</v>
      </c>
      <c r="D17" s="5">
        <v>-5000</v>
      </c>
      <c r="E17" s="5">
        <f>C17+D17</f>
        <v>19902</v>
      </c>
    </row>
    <row r="18" spans="1:5" x14ac:dyDescent="0.25">
      <c r="A18" s="8" t="s">
        <v>17</v>
      </c>
      <c r="B18" s="13" t="s">
        <v>28</v>
      </c>
      <c r="C18" s="5">
        <f>C19+C24</f>
        <v>478817</v>
      </c>
      <c r="D18" s="5">
        <f t="shared" ref="D18:E18" si="6">D19+D24</f>
        <v>585260</v>
      </c>
      <c r="E18" s="5">
        <f t="shared" si="6"/>
        <v>1064077</v>
      </c>
    </row>
    <row r="19" spans="1:5" x14ac:dyDescent="0.25">
      <c r="A19" s="3" t="s">
        <v>15</v>
      </c>
      <c r="B19" s="2" t="s">
        <v>16</v>
      </c>
      <c r="C19" s="5">
        <f>SUM(C20:C23)</f>
        <v>385911</v>
      </c>
      <c r="D19" s="5">
        <f t="shared" ref="D19:E19" si="7">SUM(D20:D23)</f>
        <v>678166</v>
      </c>
      <c r="E19" s="5">
        <f t="shared" si="7"/>
        <v>1064077</v>
      </c>
    </row>
    <row r="20" spans="1:5" x14ac:dyDescent="0.25">
      <c r="A20" s="6" t="s">
        <v>17</v>
      </c>
      <c r="B20" s="2" t="s">
        <v>18</v>
      </c>
      <c r="C20" s="5">
        <v>37491</v>
      </c>
      <c r="D20" s="5">
        <v>150000</v>
      </c>
      <c r="E20" s="5">
        <f>C20+D20</f>
        <v>187491</v>
      </c>
    </row>
    <row r="21" spans="1:5" x14ac:dyDescent="0.25">
      <c r="A21" s="6" t="s">
        <v>19</v>
      </c>
      <c r="B21" s="2" t="s">
        <v>20</v>
      </c>
      <c r="C21" s="5">
        <v>347093</v>
      </c>
      <c r="D21" s="5">
        <v>528166</v>
      </c>
      <c r="E21" s="5">
        <f>C21+D21</f>
        <v>875259</v>
      </c>
    </row>
    <row r="22" spans="1:5" x14ac:dyDescent="0.25">
      <c r="A22" s="6" t="s">
        <v>22</v>
      </c>
      <c r="B22" s="2" t="s">
        <v>23</v>
      </c>
      <c r="C22" s="5">
        <v>1327</v>
      </c>
      <c r="D22" s="5">
        <v>0</v>
      </c>
      <c r="E22" s="5">
        <f>C22+D22</f>
        <v>1327</v>
      </c>
    </row>
    <row r="23" spans="1:5" x14ac:dyDescent="0.25">
      <c r="A23" s="6" t="s">
        <v>29</v>
      </c>
      <c r="B23" s="2" t="s">
        <v>30</v>
      </c>
      <c r="C23" s="5">
        <v>0</v>
      </c>
      <c r="D23" s="5">
        <v>0</v>
      </c>
      <c r="E23" s="5">
        <f>C23+D23</f>
        <v>0</v>
      </c>
    </row>
    <row r="24" spans="1:5" x14ac:dyDescent="0.25">
      <c r="A24" s="3" t="s">
        <v>24</v>
      </c>
      <c r="B24" s="2" t="s">
        <v>25</v>
      </c>
      <c r="C24" s="5">
        <f>C25</f>
        <v>92906</v>
      </c>
      <c r="D24" s="5">
        <f t="shared" ref="D24:E24" si="8">D25</f>
        <v>-92906</v>
      </c>
      <c r="E24" s="5">
        <f t="shared" si="8"/>
        <v>0</v>
      </c>
    </row>
    <row r="25" spans="1:5" x14ac:dyDescent="0.25">
      <c r="A25" s="6" t="s">
        <v>26</v>
      </c>
      <c r="B25" s="2" t="s">
        <v>27</v>
      </c>
      <c r="C25" s="5">
        <v>92906</v>
      </c>
      <c r="D25" s="5">
        <v>-92906</v>
      </c>
      <c r="E25" s="5">
        <f>C25+D25</f>
        <v>0</v>
      </c>
    </row>
    <row r="26" spans="1:5" x14ac:dyDescent="0.25">
      <c r="A26" s="7" t="s">
        <v>31</v>
      </c>
      <c r="B26" s="4" t="s">
        <v>32</v>
      </c>
      <c r="C26" s="14">
        <f>C27+C33+C38</f>
        <v>5103934</v>
      </c>
      <c r="D26" s="14">
        <f t="shared" ref="D26:E26" si="9">D27+D33+D38</f>
        <v>1033000</v>
      </c>
      <c r="E26" s="14">
        <f t="shared" si="9"/>
        <v>6136934</v>
      </c>
    </row>
    <row r="27" spans="1:5" x14ac:dyDescent="0.25">
      <c r="A27" s="8" t="s">
        <v>13</v>
      </c>
      <c r="B27" s="13" t="s">
        <v>14</v>
      </c>
      <c r="C27" s="5">
        <f>C28+C30</f>
        <v>868956</v>
      </c>
      <c r="D27" s="5">
        <f t="shared" ref="D27:E27" si="10">D28+D30</f>
        <v>283000</v>
      </c>
      <c r="E27" s="5">
        <f t="shared" si="10"/>
        <v>1151956</v>
      </c>
    </row>
    <row r="28" spans="1:5" x14ac:dyDescent="0.25">
      <c r="A28" s="3" t="s">
        <v>15</v>
      </c>
      <c r="B28" s="2" t="s">
        <v>16</v>
      </c>
      <c r="C28" s="5">
        <f>C29</f>
        <v>567673</v>
      </c>
      <c r="D28" s="5">
        <f t="shared" ref="D28:E28" si="11">D29</f>
        <v>250500</v>
      </c>
      <c r="E28" s="5">
        <f t="shared" si="11"/>
        <v>818173</v>
      </c>
    </row>
    <row r="29" spans="1:5" x14ac:dyDescent="0.25">
      <c r="A29" s="6" t="s">
        <v>19</v>
      </c>
      <c r="B29" s="2" t="s">
        <v>20</v>
      </c>
      <c r="C29" s="5">
        <v>567673</v>
      </c>
      <c r="D29" s="5">
        <v>250500</v>
      </c>
      <c r="E29" s="5">
        <f>C29+D29</f>
        <v>818173</v>
      </c>
    </row>
    <row r="30" spans="1:5" x14ac:dyDescent="0.25">
      <c r="A30" s="3" t="s">
        <v>24</v>
      </c>
      <c r="B30" s="2" t="s">
        <v>25</v>
      </c>
      <c r="C30" s="5">
        <f>SUM(C31:C32)</f>
        <v>301283</v>
      </c>
      <c r="D30" s="5">
        <f t="shared" ref="D30:E30" si="12">SUM(D31:D32)</f>
        <v>32500</v>
      </c>
      <c r="E30" s="5">
        <f t="shared" si="12"/>
        <v>333783</v>
      </c>
    </row>
    <row r="31" spans="1:5" x14ac:dyDescent="0.25">
      <c r="A31" s="6" t="s">
        <v>26</v>
      </c>
      <c r="B31" s="2" t="s">
        <v>27</v>
      </c>
      <c r="C31" s="5">
        <v>301283</v>
      </c>
      <c r="D31" s="5">
        <v>11500</v>
      </c>
      <c r="E31" s="5">
        <f>C31+D31</f>
        <v>312783</v>
      </c>
    </row>
    <row r="32" spans="1:5" x14ac:dyDescent="0.25">
      <c r="A32" s="6">
        <v>45</v>
      </c>
      <c r="B32" s="2" t="s">
        <v>42</v>
      </c>
      <c r="C32" s="5">
        <v>0</v>
      </c>
      <c r="D32" s="5">
        <v>21000</v>
      </c>
      <c r="E32" s="5">
        <f>C32+D32</f>
        <v>21000</v>
      </c>
    </row>
    <row r="33" spans="1:5" x14ac:dyDescent="0.25">
      <c r="A33" s="8" t="s">
        <v>17</v>
      </c>
      <c r="B33" s="13" t="s">
        <v>28</v>
      </c>
      <c r="C33" s="5">
        <f>C34+C36</f>
        <v>1986660</v>
      </c>
      <c r="D33" s="5">
        <f t="shared" ref="D33:E33" si="13">D34+D36</f>
        <v>700000</v>
      </c>
      <c r="E33" s="5">
        <f t="shared" si="13"/>
        <v>2686660</v>
      </c>
    </row>
    <row r="34" spans="1:5" x14ac:dyDescent="0.25">
      <c r="A34" s="3" t="s">
        <v>15</v>
      </c>
      <c r="B34" s="2" t="s">
        <v>16</v>
      </c>
      <c r="C34" s="5">
        <f>C35</f>
        <v>1986660</v>
      </c>
      <c r="D34" s="5">
        <f t="shared" ref="D34:E34" si="14">D35</f>
        <v>-320000</v>
      </c>
      <c r="E34" s="5">
        <f t="shared" si="14"/>
        <v>1666660</v>
      </c>
    </row>
    <row r="35" spans="1:5" x14ac:dyDescent="0.25">
      <c r="A35" s="6" t="s">
        <v>19</v>
      </c>
      <c r="B35" s="2" t="s">
        <v>20</v>
      </c>
      <c r="C35" s="5">
        <v>1986660</v>
      </c>
      <c r="D35" s="5">
        <v>-320000</v>
      </c>
      <c r="E35" s="5">
        <f>C35+D35</f>
        <v>1666660</v>
      </c>
    </row>
    <row r="36" spans="1:5" x14ac:dyDescent="0.25">
      <c r="A36" s="3" t="s">
        <v>24</v>
      </c>
      <c r="B36" s="2" t="s">
        <v>25</v>
      </c>
      <c r="C36" s="5">
        <f>C37</f>
        <v>0</v>
      </c>
      <c r="D36" s="5">
        <f t="shared" ref="D36:E36" si="15">D37</f>
        <v>1020000</v>
      </c>
      <c r="E36" s="5">
        <f t="shared" si="15"/>
        <v>1020000</v>
      </c>
    </row>
    <row r="37" spans="1:5" x14ac:dyDescent="0.25">
      <c r="A37" s="6" t="s">
        <v>26</v>
      </c>
      <c r="B37" s="2" t="s">
        <v>27</v>
      </c>
      <c r="C37" s="5">
        <v>0</v>
      </c>
      <c r="D37" s="5">
        <v>1020000</v>
      </c>
      <c r="E37" s="5">
        <f>C37+D37</f>
        <v>1020000</v>
      </c>
    </row>
    <row r="38" spans="1:5" x14ac:dyDescent="0.25">
      <c r="A38" s="8" t="s">
        <v>33</v>
      </c>
      <c r="B38" s="13" t="s">
        <v>34</v>
      </c>
      <c r="C38" s="5">
        <f>C39+C41</f>
        <v>2248318</v>
      </c>
      <c r="D38" s="5">
        <f t="shared" ref="D38:E38" si="16">D39+D41</f>
        <v>50000</v>
      </c>
      <c r="E38" s="5">
        <f t="shared" si="16"/>
        <v>2298318</v>
      </c>
    </row>
    <row r="39" spans="1:5" x14ac:dyDescent="0.25">
      <c r="A39" s="3" t="s">
        <v>15</v>
      </c>
      <c r="B39" s="2" t="s">
        <v>16</v>
      </c>
      <c r="C39" s="5">
        <f>C40</f>
        <v>521327</v>
      </c>
      <c r="D39" s="5">
        <f t="shared" ref="D39:E39" si="17">D40</f>
        <v>0</v>
      </c>
      <c r="E39" s="5">
        <f t="shared" si="17"/>
        <v>521327</v>
      </c>
    </row>
    <row r="40" spans="1:5" x14ac:dyDescent="0.25">
      <c r="A40" s="6" t="s">
        <v>19</v>
      </c>
      <c r="B40" s="2" t="s">
        <v>20</v>
      </c>
      <c r="C40" s="5">
        <v>521327</v>
      </c>
      <c r="D40" s="5">
        <v>0</v>
      </c>
      <c r="E40" s="5">
        <f>C40+D40</f>
        <v>521327</v>
      </c>
    </row>
    <row r="41" spans="1:5" x14ac:dyDescent="0.25">
      <c r="A41" s="3" t="s">
        <v>24</v>
      </c>
      <c r="B41" s="2" t="s">
        <v>25</v>
      </c>
      <c r="C41" s="5">
        <f>C42</f>
        <v>1726991</v>
      </c>
      <c r="D41" s="5">
        <f t="shared" ref="D41:E41" si="18">D42</f>
        <v>50000</v>
      </c>
      <c r="E41" s="5">
        <f t="shared" si="18"/>
        <v>1776991</v>
      </c>
    </row>
    <row r="42" spans="1:5" x14ac:dyDescent="0.25">
      <c r="A42" s="6" t="s">
        <v>26</v>
      </c>
      <c r="B42" s="2" t="s">
        <v>27</v>
      </c>
      <c r="C42" s="5">
        <v>1726991</v>
      </c>
      <c r="D42" s="5">
        <v>50000</v>
      </c>
      <c r="E42" s="5">
        <f>C42+D42</f>
        <v>1776991</v>
      </c>
    </row>
    <row r="43" spans="1:5" x14ac:dyDescent="0.25">
      <c r="A43" s="7" t="s">
        <v>35</v>
      </c>
      <c r="B43" s="4" t="s">
        <v>36</v>
      </c>
      <c r="C43" s="14">
        <f>C44+C47</f>
        <v>59044</v>
      </c>
      <c r="D43" s="14">
        <f t="shared" ref="D43:E43" si="19">D44+D47</f>
        <v>-24077</v>
      </c>
      <c r="E43" s="14">
        <f t="shared" si="19"/>
        <v>34967</v>
      </c>
    </row>
    <row r="44" spans="1:5" x14ac:dyDescent="0.25">
      <c r="A44" s="8" t="s">
        <v>13</v>
      </c>
      <c r="B44" s="13" t="s">
        <v>14</v>
      </c>
      <c r="C44" s="5">
        <f>C45</f>
        <v>56986</v>
      </c>
      <c r="D44" s="5">
        <f t="shared" ref="D44:E45" si="20">D45</f>
        <v>-42467</v>
      </c>
      <c r="E44" s="5">
        <f t="shared" si="20"/>
        <v>14519</v>
      </c>
    </row>
    <row r="45" spans="1:5" x14ac:dyDescent="0.25">
      <c r="A45" s="3" t="s">
        <v>15</v>
      </c>
      <c r="B45" s="2" t="s">
        <v>16</v>
      </c>
      <c r="C45" s="5">
        <f>C46</f>
        <v>56986</v>
      </c>
      <c r="D45" s="5">
        <f t="shared" si="20"/>
        <v>-42467</v>
      </c>
      <c r="E45" s="5">
        <f t="shared" si="20"/>
        <v>14519</v>
      </c>
    </row>
    <row r="46" spans="1:5" x14ac:dyDescent="0.25">
      <c r="A46" s="6" t="s">
        <v>19</v>
      </c>
      <c r="B46" s="2" t="s">
        <v>20</v>
      </c>
      <c r="C46" s="5">
        <v>56986</v>
      </c>
      <c r="D46" s="5">
        <v>-42467</v>
      </c>
      <c r="E46" s="5">
        <f>C46+D46</f>
        <v>14519</v>
      </c>
    </row>
    <row r="47" spans="1:5" x14ac:dyDescent="0.25">
      <c r="A47" s="8" t="s">
        <v>17</v>
      </c>
      <c r="B47" s="13" t="s">
        <v>28</v>
      </c>
      <c r="C47" s="5">
        <f>C48</f>
        <v>2058</v>
      </c>
      <c r="D47" s="5">
        <f t="shared" ref="D47:E48" si="21">D48</f>
        <v>18390</v>
      </c>
      <c r="E47" s="5">
        <f t="shared" si="21"/>
        <v>20448</v>
      </c>
    </row>
    <row r="48" spans="1:5" x14ac:dyDescent="0.25">
      <c r="A48" s="3" t="s">
        <v>15</v>
      </c>
      <c r="B48" s="2" t="s">
        <v>16</v>
      </c>
      <c r="C48" s="5">
        <f>C49</f>
        <v>2058</v>
      </c>
      <c r="D48" s="5">
        <f t="shared" si="21"/>
        <v>18390</v>
      </c>
      <c r="E48" s="5">
        <f t="shared" si="21"/>
        <v>20448</v>
      </c>
    </row>
    <row r="49" spans="1:5" x14ac:dyDescent="0.25">
      <c r="A49" s="6" t="s">
        <v>19</v>
      </c>
      <c r="B49" s="2" t="s">
        <v>20</v>
      </c>
      <c r="C49" s="5">
        <v>2058</v>
      </c>
      <c r="D49" s="5">
        <v>18390</v>
      </c>
      <c r="E49" s="5">
        <f>C49+D49</f>
        <v>20448</v>
      </c>
    </row>
    <row r="50" spans="1:5" x14ac:dyDescent="0.25">
      <c r="A50" s="7" t="s">
        <v>37</v>
      </c>
      <c r="B50" s="4" t="s">
        <v>38</v>
      </c>
      <c r="C50" s="14">
        <f>C51+C54</f>
        <v>143808</v>
      </c>
      <c r="D50" s="14">
        <f t="shared" ref="D50:E50" si="22">D51+D54</f>
        <v>-40000</v>
      </c>
      <c r="E50" s="14">
        <f t="shared" si="22"/>
        <v>103808</v>
      </c>
    </row>
    <row r="51" spans="1:5" x14ac:dyDescent="0.25">
      <c r="A51" s="8" t="s">
        <v>13</v>
      </c>
      <c r="B51" s="13" t="s">
        <v>14</v>
      </c>
      <c r="C51" s="5">
        <f>C52</f>
        <v>43929</v>
      </c>
      <c r="D51" s="5">
        <f t="shared" ref="D51:E52" si="23">D52</f>
        <v>0</v>
      </c>
      <c r="E51" s="5">
        <f t="shared" si="23"/>
        <v>43929</v>
      </c>
    </row>
    <row r="52" spans="1:5" x14ac:dyDescent="0.25">
      <c r="A52" s="3" t="s">
        <v>15</v>
      </c>
      <c r="B52" s="2" t="s">
        <v>16</v>
      </c>
      <c r="C52" s="5">
        <f>C53</f>
        <v>43929</v>
      </c>
      <c r="D52" s="5">
        <f t="shared" si="23"/>
        <v>0</v>
      </c>
      <c r="E52" s="5">
        <f t="shared" si="23"/>
        <v>43929</v>
      </c>
    </row>
    <row r="53" spans="1:5" x14ac:dyDescent="0.25">
      <c r="A53" s="6" t="s">
        <v>19</v>
      </c>
      <c r="B53" s="2" t="s">
        <v>20</v>
      </c>
      <c r="C53" s="5">
        <v>43929</v>
      </c>
      <c r="D53" s="5">
        <v>0</v>
      </c>
      <c r="E53" s="5">
        <f>C53+D53</f>
        <v>43929</v>
      </c>
    </row>
    <row r="54" spans="1:5" x14ac:dyDescent="0.25">
      <c r="A54" s="8" t="s">
        <v>17</v>
      </c>
      <c r="B54" s="13" t="s">
        <v>28</v>
      </c>
      <c r="C54" s="5">
        <f>C55</f>
        <v>99879</v>
      </c>
      <c r="D54" s="5">
        <f t="shared" ref="D54:E55" si="24">D55</f>
        <v>-40000</v>
      </c>
      <c r="E54" s="5">
        <f t="shared" si="24"/>
        <v>59879</v>
      </c>
    </row>
    <row r="55" spans="1:5" x14ac:dyDescent="0.25">
      <c r="A55" s="3" t="s">
        <v>15</v>
      </c>
      <c r="B55" s="2" t="s">
        <v>16</v>
      </c>
      <c r="C55" s="5">
        <f>C56</f>
        <v>99879</v>
      </c>
      <c r="D55" s="5">
        <f t="shared" si="24"/>
        <v>-40000</v>
      </c>
      <c r="E55" s="5">
        <f t="shared" si="24"/>
        <v>59879</v>
      </c>
    </row>
    <row r="56" spans="1:5" x14ac:dyDescent="0.25">
      <c r="A56" s="6" t="s">
        <v>19</v>
      </c>
      <c r="B56" s="2" t="s">
        <v>20</v>
      </c>
      <c r="C56" s="5">
        <v>99879</v>
      </c>
      <c r="D56" s="5">
        <v>-40000</v>
      </c>
      <c r="E56" s="5">
        <f>C56+D56</f>
        <v>59879</v>
      </c>
    </row>
    <row r="57" spans="1:5" x14ac:dyDescent="0.25">
      <c r="A57" s="7" t="s">
        <v>39</v>
      </c>
      <c r="B57" s="4" t="s">
        <v>40</v>
      </c>
      <c r="C57" s="14">
        <f>C58+C64+C67</f>
        <v>1007136</v>
      </c>
      <c r="D57" s="14">
        <f t="shared" ref="D57:E57" si="25">D58+D64+D67</f>
        <v>156423</v>
      </c>
      <c r="E57" s="14">
        <f t="shared" si="25"/>
        <v>1163559</v>
      </c>
    </row>
    <row r="58" spans="1:5" x14ac:dyDescent="0.25">
      <c r="A58" s="8" t="s">
        <v>13</v>
      </c>
      <c r="B58" s="13" t="s">
        <v>14</v>
      </c>
      <c r="C58" s="5">
        <f>C59+C62</f>
        <v>505357</v>
      </c>
      <c r="D58" s="5">
        <f t="shared" ref="D58:E58" si="26">D59+D62</f>
        <v>-7577</v>
      </c>
      <c r="E58" s="5">
        <f t="shared" si="26"/>
        <v>497780</v>
      </c>
    </row>
    <row r="59" spans="1:5" x14ac:dyDescent="0.25">
      <c r="A59" s="3" t="s">
        <v>15</v>
      </c>
      <c r="B59" s="2" t="s">
        <v>16</v>
      </c>
      <c r="C59" s="5">
        <f>SUM(C60:C61)</f>
        <v>409655</v>
      </c>
      <c r="D59" s="5">
        <f t="shared" ref="D59:E59" si="27">SUM(D60:D61)</f>
        <v>7823</v>
      </c>
      <c r="E59" s="5">
        <f t="shared" si="27"/>
        <v>417478</v>
      </c>
    </row>
    <row r="60" spans="1:5" x14ac:dyDescent="0.25">
      <c r="A60" s="6" t="s">
        <v>19</v>
      </c>
      <c r="B60" s="2" t="s">
        <v>20</v>
      </c>
      <c r="C60" s="5">
        <v>394655</v>
      </c>
      <c r="D60" s="5">
        <v>7823</v>
      </c>
      <c r="E60" s="5">
        <f>C60+D60</f>
        <v>402478</v>
      </c>
    </row>
    <row r="61" spans="1:5" x14ac:dyDescent="0.25">
      <c r="A61" s="6" t="s">
        <v>22</v>
      </c>
      <c r="B61" s="2" t="s">
        <v>23</v>
      </c>
      <c r="C61" s="5">
        <v>15000</v>
      </c>
      <c r="D61" s="5">
        <v>0</v>
      </c>
      <c r="E61" s="5">
        <f>C61+D61</f>
        <v>15000</v>
      </c>
    </row>
    <row r="62" spans="1:5" x14ac:dyDescent="0.25">
      <c r="A62" s="3" t="s">
        <v>24</v>
      </c>
      <c r="B62" s="2" t="s">
        <v>25</v>
      </c>
      <c r="C62" s="5">
        <f>C63</f>
        <v>95702</v>
      </c>
      <c r="D62" s="5">
        <f t="shared" ref="D62:E62" si="28">D63</f>
        <v>-15400</v>
      </c>
      <c r="E62" s="5">
        <f t="shared" si="28"/>
        <v>80302</v>
      </c>
    </row>
    <row r="63" spans="1:5" x14ac:dyDescent="0.25">
      <c r="A63" s="6" t="s">
        <v>26</v>
      </c>
      <c r="B63" s="2" t="s">
        <v>27</v>
      </c>
      <c r="C63" s="5">
        <v>95702</v>
      </c>
      <c r="D63" s="5">
        <v>-15400</v>
      </c>
      <c r="E63" s="5">
        <f>C63+D63</f>
        <v>80302</v>
      </c>
    </row>
    <row r="64" spans="1:5" x14ac:dyDescent="0.25">
      <c r="A64" s="8" t="s">
        <v>17</v>
      </c>
      <c r="B64" s="13" t="s">
        <v>28</v>
      </c>
      <c r="C64" s="5">
        <f>C65</f>
        <v>0</v>
      </c>
      <c r="D64" s="5">
        <f t="shared" ref="D64:E65" si="29">D65</f>
        <v>0</v>
      </c>
      <c r="E64" s="5">
        <f t="shared" si="29"/>
        <v>0</v>
      </c>
    </row>
    <row r="65" spans="1:5" x14ac:dyDescent="0.25">
      <c r="A65" s="3" t="s">
        <v>15</v>
      </c>
      <c r="B65" s="2" t="s">
        <v>16</v>
      </c>
      <c r="C65" s="5">
        <f>C66</f>
        <v>0</v>
      </c>
      <c r="D65" s="5">
        <f t="shared" si="29"/>
        <v>0</v>
      </c>
      <c r="E65" s="5">
        <f t="shared" si="29"/>
        <v>0</v>
      </c>
    </row>
    <row r="66" spans="1:5" x14ac:dyDescent="0.25">
      <c r="A66" s="6" t="s">
        <v>19</v>
      </c>
      <c r="B66" s="2" t="s">
        <v>20</v>
      </c>
      <c r="C66" s="5">
        <v>0</v>
      </c>
      <c r="D66" s="5">
        <v>0</v>
      </c>
      <c r="E66" s="5">
        <f>C66+D66</f>
        <v>0</v>
      </c>
    </row>
    <row r="67" spans="1:5" x14ac:dyDescent="0.25">
      <c r="A67" s="8" t="s">
        <v>33</v>
      </c>
      <c r="B67" s="13" t="s">
        <v>34</v>
      </c>
      <c r="C67" s="5">
        <f>C68+C71</f>
        <v>501779</v>
      </c>
      <c r="D67" s="5">
        <f t="shared" ref="D67:E67" si="30">D68+D71</f>
        <v>164000</v>
      </c>
      <c r="E67" s="5">
        <f t="shared" si="30"/>
        <v>665779</v>
      </c>
    </row>
    <row r="68" spans="1:5" x14ac:dyDescent="0.25">
      <c r="A68" s="3" t="s">
        <v>15</v>
      </c>
      <c r="B68" s="2" t="s">
        <v>16</v>
      </c>
      <c r="C68" s="5">
        <f>SUM(C69:C70)</f>
        <v>496779</v>
      </c>
      <c r="D68" s="5">
        <f t="shared" ref="D68:E68" si="31">SUM(D69:D70)</f>
        <v>169000</v>
      </c>
      <c r="E68" s="5">
        <f t="shared" si="31"/>
        <v>665779</v>
      </c>
    </row>
    <row r="69" spans="1:5" x14ac:dyDescent="0.25">
      <c r="A69" s="6" t="s">
        <v>19</v>
      </c>
      <c r="B69" s="2" t="s">
        <v>20</v>
      </c>
      <c r="C69" s="5">
        <v>496779</v>
      </c>
      <c r="D69" s="5">
        <v>169000</v>
      </c>
      <c r="E69" s="5">
        <f>C69+D69</f>
        <v>665779</v>
      </c>
    </row>
    <row r="70" spans="1:5" x14ac:dyDescent="0.25">
      <c r="A70" s="6" t="s">
        <v>22</v>
      </c>
      <c r="B70" s="2" t="s">
        <v>23</v>
      </c>
      <c r="C70" s="5">
        <v>0</v>
      </c>
      <c r="D70" s="5">
        <v>0</v>
      </c>
      <c r="E70" s="5">
        <f>C70+D70</f>
        <v>0</v>
      </c>
    </row>
    <row r="71" spans="1:5" x14ac:dyDescent="0.25">
      <c r="A71" s="3" t="s">
        <v>24</v>
      </c>
      <c r="B71" s="2" t="s">
        <v>25</v>
      </c>
      <c r="C71" s="5">
        <f>SUM(C72:C72)</f>
        <v>5000</v>
      </c>
      <c r="D71" s="5">
        <f t="shared" ref="D71:E71" si="32">SUM(D72:D72)</f>
        <v>-5000</v>
      </c>
      <c r="E71" s="5">
        <f t="shared" si="32"/>
        <v>0</v>
      </c>
    </row>
    <row r="72" spans="1:5" x14ac:dyDescent="0.25">
      <c r="A72" s="6" t="s">
        <v>26</v>
      </c>
      <c r="B72" s="2" t="s">
        <v>27</v>
      </c>
      <c r="C72" s="5">
        <v>5000</v>
      </c>
      <c r="D72" s="5">
        <v>-5000</v>
      </c>
      <c r="E72" s="5">
        <f>C72+D72</f>
        <v>0</v>
      </c>
    </row>
    <row r="73" spans="1:5" x14ac:dyDescent="0.25">
      <c r="A73" s="7" t="s">
        <v>43</v>
      </c>
      <c r="B73" s="4" t="s">
        <v>44</v>
      </c>
      <c r="C73" s="14">
        <f>C74+C79</f>
        <v>34959</v>
      </c>
      <c r="D73" s="14">
        <f t="shared" ref="D73:E73" si="33">D74+D79</f>
        <v>-19636</v>
      </c>
      <c r="E73" s="14">
        <f t="shared" si="33"/>
        <v>15323</v>
      </c>
    </row>
    <row r="74" spans="1:5" x14ac:dyDescent="0.25">
      <c r="A74" s="8" t="s">
        <v>13</v>
      </c>
      <c r="B74" s="13" t="s">
        <v>14</v>
      </c>
      <c r="C74" s="5">
        <f>C75+C77</f>
        <v>28323</v>
      </c>
      <c r="D74" s="5">
        <f t="shared" ref="D74:E74" si="34">D75+D77</f>
        <v>-13000</v>
      </c>
      <c r="E74" s="5">
        <f t="shared" si="34"/>
        <v>15323</v>
      </c>
    </row>
    <row r="75" spans="1:5" x14ac:dyDescent="0.25">
      <c r="A75" s="3" t="s">
        <v>15</v>
      </c>
      <c r="B75" s="2" t="s">
        <v>16</v>
      </c>
      <c r="C75" s="5">
        <f>C76</f>
        <v>27323</v>
      </c>
      <c r="D75" s="5">
        <f t="shared" ref="D75:E75" si="35">D76</f>
        <v>-12000</v>
      </c>
      <c r="E75" s="5">
        <f t="shared" si="35"/>
        <v>15323</v>
      </c>
    </row>
    <row r="76" spans="1:5" x14ac:dyDescent="0.25">
      <c r="A76" s="6" t="s">
        <v>19</v>
      </c>
      <c r="B76" s="2" t="s">
        <v>20</v>
      </c>
      <c r="C76" s="5">
        <v>27323</v>
      </c>
      <c r="D76" s="5">
        <v>-12000</v>
      </c>
      <c r="E76" s="5">
        <f>C76+D76</f>
        <v>15323</v>
      </c>
    </row>
    <row r="77" spans="1:5" x14ac:dyDescent="0.25">
      <c r="A77" s="3" t="s">
        <v>24</v>
      </c>
      <c r="B77" s="2" t="s">
        <v>25</v>
      </c>
      <c r="C77" s="5">
        <f>C78</f>
        <v>1000</v>
      </c>
      <c r="D77" s="5">
        <f t="shared" ref="D77:E77" si="36">D78</f>
        <v>-1000</v>
      </c>
      <c r="E77" s="5">
        <f t="shared" si="36"/>
        <v>0</v>
      </c>
    </row>
    <row r="78" spans="1:5" x14ac:dyDescent="0.25">
      <c r="A78" s="6" t="s">
        <v>26</v>
      </c>
      <c r="B78" s="2" t="s">
        <v>27</v>
      </c>
      <c r="C78" s="5">
        <v>1000</v>
      </c>
      <c r="D78" s="5">
        <v>-1000</v>
      </c>
      <c r="E78" s="5">
        <f>C78+D78</f>
        <v>0</v>
      </c>
    </row>
    <row r="79" spans="1:5" x14ac:dyDescent="0.25">
      <c r="A79" s="8" t="s">
        <v>17</v>
      </c>
      <c r="B79" s="13" t="s">
        <v>28</v>
      </c>
      <c r="C79" s="5">
        <f>C80</f>
        <v>6636</v>
      </c>
      <c r="D79" s="5">
        <f t="shared" ref="D79:E80" si="37">D80</f>
        <v>-6636</v>
      </c>
      <c r="E79" s="5">
        <f t="shared" si="37"/>
        <v>0</v>
      </c>
    </row>
    <row r="80" spans="1:5" x14ac:dyDescent="0.25">
      <c r="A80" s="3" t="s">
        <v>15</v>
      </c>
      <c r="B80" s="2" t="s">
        <v>16</v>
      </c>
      <c r="C80" s="5">
        <f>C81</f>
        <v>6636</v>
      </c>
      <c r="D80" s="5">
        <f t="shared" si="37"/>
        <v>-6636</v>
      </c>
      <c r="E80" s="5">
        <f t="shared" si="37"/>
        <v>0</v>
      </c>
    </row>
    <row r="81" spans="1:5" x14ac:dyDescent="0.25">
      <c r="A81" s="6" t="s">
        <v>19</v>
      </c>
      <c r="B81" s="2" t="s">
        <v>20</v>
      </c>
      <c r="C81" s="5">
        <v>6636</v>
      </c>
      <c r="D81" s="5">
        <v>-6636</v>
      </c>
      <c r="E81" s="5">
        <f>C81+D81</f>
        <v>0</v>
      </c>
    </row>
    <row r="82" spans="1:5" x14ac:dyDescent="0.25">
      <c r="A82" s="7" t="s">
        <v>45</v>
      </c>
      <c r="B82" s="4" t="s">
        <v>46</v>
      </c>
      <c r="C82" s="14">
        <f>C83+C86+C89</f>
        <v>1027224</v>
      </c>
      <c r="D82" s="14">
        <f t="shared" ref="D82:E82" si="38">D83+D86+D89</f>
        <v>-41452</v>
      </c>
      <c r="E82" s="14">
        <f t="shared" si="38"/>
        <v>985772</v>
      </c>
    </row>
    <row r="83" spans="1:5" x14ac:dyDescent="0.25">
      <c r="A83" s="8" t="s">
        <v>13</v>
      </c>
      <c r="B83" s="13" t="s">
        <v>14</v>
      </c>
      <c r="C83" s="5">
        <f>C84</f>
        <v>759091</v>
      </c>
      <c r="D83" s="5">
        <f t="shared" ref="D83:E84" si="39">D84</f>
        <v>-20000</v>
      </c>
      <c r="E83" s="5">
        <f t="shared" si="39"/>
        <v>739091</v>
      </c>
    </row>
    <row r="84" spans="1:5" x14ac:dyDescent="0.25">
      <c r="A84" s="3" t="s">
        <v>15</v>
      </c>
      <c r="B84" s="2" t="s">
        <v>16</v>
      </c>
      <c r="C84" s="5">
        <f>C85</f>
        <v>759091</v>
      </c>
      <c r="D84" s="5">
        <f t="shared" si="39"/>
        <v>-20000</v>
      </c>
      <c r="E84" s="5">
        <f t="shared" si="39"/>
        <v>739091</v>
      </c>
    </row>
    <row r="85" spans="1:5" x14ac:dyDescent="0.25">
      <c r="A85" s="6" t="s">
        <v>19</v>
      </c>
      <c r="B85" s="2" t="s">
        <v>20</v>
      </c>
      <c r="C85" s="5">
        <v>759091</v>
      </c>
      <c r="D85" s="5">
        <v>-20000</v>
      </c>
      <c r="E85" s="5">
        <f>C85+D85</f>
        <v>739091</v>
      </c>
    </row>
    <row r="86" spans="1:5" x14ac:dyDescent="0.25">
      <c r="A86" s="8" t="s">
        <v>17</v>
      </c>
      <c r="B86" s="13" t="s">
        <v>28</v>
      </c>
      <c r="C86" s="5">
        <f>C87</f>
        <v>46452</v>
      </c>
      <c r="D86" s="5">
        <f t="shared" ref="D86:E87" si="40">D87</f>
        <v>-46452</v>
      </c>
      <c r="E86" s="5">
        <f t="shared" si="40"/>
        <v>0</v>
      </c>
    </row>
    <row r="87" spans="1:5" x14ac:dyDescent="0.25">
      <c r="A87" s="3" t="s">
        <v>15</v>
      </c>
      <c r="B87" s="2" t="s">
        <v>16</v>
      </c>
      <c r="C87" s="5">
        <f>C88</f>
        <v>46452</v>
      </c>
      <c r="D87" s="5">
        <f t="shared" si="40"/>
        <v>-46452</v>
      </c>
      <c r="E87" s="5">
        <f t="shared" si="40"/>
        <v>0</v>
      </c>
    </row>
    <row r="88" spans="1:5" x14ac:dyDescent="0.25">
      <c r="A88" s="6" t="s">
        <v>19</v>
      </c>
      <c r="B88" s="2" t="s">
        <v>20</v>
      </c>
      <c r="C88" s="5">
        <v>46452</v>
      </c>
      <c r="D88" s="5">
        <v>-46452</v>
      </c>
      <c r="E88" s="5">
        <f>C88+D88</f>
        <v>0</v>
      </c>
    </row>
    <row r="89" spans="1:5" x14ac:dyDescent="0.25">
      <c r="A89" s="8" t="s">
        <v>33</v>
      </c>
      <c r="B89" s="13" t="s">
        <v>34</v>
      </c>
      <c r="C89" s="5">
        <f>C90</f>
        <v>221681</v>
      </c>
      <c r="D89" s="5">
        <f t="shared" ref="D89:E90" si="41">D90</f>
        <v>25000</v>
      </c>
      <c r="E89" s="5">
        <f t="shared" si="41"/>
        <v>246681</v>
      </c>
    </row>
    <row r="90" spans="1:5" x14ac:dyDescent="0.25">
      <c r="A90" s="3" t="s">
        <v>15</v>
      </c>
      <c r="B90" s="2" t="s">
        <v>16</v>
      </c>
      <c r="C90" s="5">
        <f>C91</f>
        <v>221681</v>
      </c>
      <c r="D90" s="5">
        <f t="shared" si="41"/>
        <v>25000</v>
      </c>
      <c r="E90" s="5">
        <f t="shared" si="41"/>
        <v>246681</v>
      </c>
    </row>
    <row r="91" spans="1:5" x14ac:dyDescent="0.25">
      <c r="A91" s="6" t="s">
        <v>19</v>
      </c>
      <c r="B91" s="2" t="s">
        <v>20</v>
      </c>
      <c r="C91" s="5">
        <v>221681</v>
      </c>
      <c r="D91" s="5">
        <v>25000</v>
      </c>
      <c r="E91" s="5">
        <f>C91+D91</f>
        <v>246681</v>
      </c>
    </row>
    <row r="92" spans="1:5" x14ac:dyDescent="0.25">
      <c r="A92" s="7" t="s">
        <v>47</v>
      </c>
      <c r="B92" s="4" t="s">
        <v>48</v>
      </c>
      <c r="C92" s="14">
        <f>C93+C96</f>
        <v>526071</v>
      </c>
      <c r="D92" s="14">
        <f t="shared" ref="D92:E92" si="42">D93+D96</f>
        <v>2755</v>
      </c>
      <c r="E92" s="14">
        <f t="shared" si="42"/>
        <v>528826</v>
      </c>
    </row>
    <row r="93" spans="1:5" x14ac:dyDescent="0.25">
      <c r="A93" s="8" t="s">
        <v>13</v>
      </c>
      <c r="B93" s="13" t="s">
        <v>14</v>
      </c>
      <c r="C93" s="5">
        <f>C94</f>
        <v>0</v>
      </c>
      <c r="D93" s="5">
        <f t="shared" ref="D93:E94" si="43">D94</f>
        <v>0</v>
      </c>
      <c r="E93" s="5">
        <f t="shared" si="43"/>
        <v>0</v>
      </c>
    </row>
    <row r="94" spans="1:5" x14ac:dyDescent="0.25">
      <c r="A94" s="3" t="s">
        <v>15</v>
      </c>
      <c r="B94" s="2" t="s">
        <v>16</v>
      </c>
      <c r="C94" s="5">
        <f>C95</f>
        <v>0</v>
      </c>
      <c r="D94" s="5">
        <f t="shared" si="43"/>
        <v>0</v>
      </c>
      <c r="E94" s="5">
        <f t="shared" si="43"/>
        <v>0</v>
      </c>
    </row>
    <row r="95" spans="1:5" x14ac:dyDescent="0.25">
      <c r="A95" s="6" t="s">
        <v>19</v>
      </c>
      <c r="B95" s="2" t="s">
        <v>20</v>
      </c>
      <c r="C95" s="5">
        <v>0</v>
      </c>
      <c r="D95" s="5">
        <v>0</v>
      </c>
      <c r="E95" s="5">
        <f>C95+D95</f>
        <v>0</v>
      </c>
    </row>
    <row r="96" spans="1:5" x14ac:dyDescent="0.25">
      <c r="A96" s="8" t="s">
        <v>33</v>
      </c>
      <c r="B96" s="13" t="s">
        <v>34</v>
      </c>
      <c r="C96" s="5">
        <f>C97+C99</f>
        <v>526071</v>
      </c>
      <c r="D96" s="5">
        <f t="shared" ref="D96:E96" si="44">D97+D99</f>
        <v>2755</v>
      </c>
      <c r="E96" s="5">
        <f t="shared" si="44"/>
        <v>528826</v>
      </c>
    </row>
    <row r="97" spans="1:5" x14ac:dyDescent="0.25">
      <c r="A97" s="3" t="s">
        <v>15</v>
      </c>
      <c r="B97" s="2" t="s">
        <v>16</v>
      </c>
      <c r="C97" s="5">
        <f>C98</f>
        <v>476696</v>
      </c>
      <c r="D97" s="5">
        <f t="shared" ref="D97:E97" si="45">D98</f>
        <v>-27870</v>
      </c>
      <c r="E97" s="5">
        <f t="shared" si="45"/>
        <v>448826</v>
      </c>
    </row>
    <row r="98" spans="1:5" x14ac:dyDescent="0.25">
      <c r="A98" s="6" t="s">
        <v>19</v>
      </c>
      <c r="B98" s="2" t="s">
        <v>20</v>
      </c>
      <c r="C98" s="5">
        <v>476696</v>
      </c>
      <c r="D98" s="5">
        <v>-27870</v>
      </c>
      <c r="E98" s="5">
        <f>C98+D98</f>
        <v>448826</v>
      </c>
    </row>
    <row r="99" spans="1:5" x14ac:dyDescent="0.25">
      <c r="A99" s="3" t="s">
        <v>24</v>
      </c>
      <c r="B99" s="2" t="s">
        <v>25</v>
      </c>
      <c r="C99" s="5">
        <f>SUM(C100:C101)</f>
        <v>49375</v>
      </c>
      <c r="D99" s="5">
        <f t="shared" ref="D99:E99" si="46">SUM(D100:D101)</f>
        <v>30625</v>
      </c>
      <c r="E99" s="5">
        <f t="shared" si="46"/>
        <v>80000</v>
      </c>
    </row>
    <row r="100" spans="1:5" x14ac:dyDescent="0.25">
      <c r="A100" s="6">
        <v>41</v>
      </c>
      <c r="B100" s="2" t="s">
        <v>76</v>
      </c>
      <c r="C100" s="5"/>
      <c r="D100" s="5">
        <v>30000</v>
      </c>
      <c r="E100" s="5">
        <f>C100+D100</f>
        <v>30000</v>
      </c>
    </row>
    <row r="101" spans="1:5" x14ac:dyDescent="0.25">
      <c r="A101" s="6" t="s">
        <v>26</v>
      </c>
      <c r="B101" s="2" t="s">
        <v>27</v>
      </c>
      <c r="C101" s="5">
        <v>49375</v>
      </c>
      <c r="D101" s="5">
        <v>625</v>
      </c>
      <c r="E101" s="5">
        <f>C101+D101</f>
        <v>50000</v>
      </c>
    </row>
    <row r="102" spans="1:5" x14ac:dyDescent="0.25">
      <c r="A102" s="7" t="s">
        <v>49</v>
      </c>
      <c r="B102" s="4" t="s">
        <v>50</v>
      </c>
      <c r="C102" s="14">
        <f>C103+C110</f>
        <v>277196</v>
      </c>
      <c r="D102" s="14">
        <f t="shared" ref="D102:E102" si="47">D103+D110</f>
        <v>-66000</v>
      </c>
      <c r="E102" s="14">
        <f t="shared" si="47"/>
        <v>211196</v>
      </c>
    </row>
    <row r="103" spans="1:5" x14ac:dyDescent="0.25">
      <c r="A103" s="8" t="s">
        <v>13</v>
      </c>
      <c r="B103" s="13" t="s">
        <v>14</v>
      </c>
      <c r="C103" s="5">
        <f>C104+C106</f>
        <v>101254</v>
      </c>
      <c r="D103" s="5">
        <f t="shared" ref="D103:E103" si="48">D104+D106</f>
        <v>44000</v>
      </c>
      <c r="E103" s="5">
        <f t="shared" si="48"/>
        <v>145254</v>
      </c>
    </row>
    <row r="104" spans="1:5" x14ac:dyDescent="0.25">
      <c r="A104" s="3" t="s">
        <v>15</v>
      </c>
      <c r="B104" s="2" t="s">
        <v>16</v>
      </c>
      <c r="C104" s="5">
        <f>C105</f>
        <v>74861</v>
      </c>
      <c r="D104" s="5">
        <f t="shared" ref="D104:E104" si="49">D105</f>
        <v>34000</v>
      </c>
      <c r="E104" s="5">
        <f t="shared" si="49"/>
        <v>108861</v>
      </c>
    </row>
    <row r="105" spans="1:5" x14ac:dyDescent="0.25">
      <c r="A105" s="6" t="s">
        <v>19</v>
      </c>
      <c r="B105" s="2" t="s">
        <v>20</v>
      </c>
      <c r="C105" s="5">
        <v>74861</v>
      </c>
      <c r="D105" s="5">
        <v>34000</v>
      </c>
      <c r="E105" s="5">
        <f>C105+D105</f>
        <v>108861</v>
      </c>
    </row>
    <row r="106" spans="1:5" x14ac:dyDescent="0.25">
      <c r="A106" s="3" t="s">
        <v>24</v>
      </c>
      <c r="B106" s="2" t="s">
        <v>25</v>
      </c>
      <c r="C106" s="5">
        <f>SUM(C107:C109)</f>
        <v>26393</v>
      </c>
      <c r="D106" s="5">
        <f t="shared" ref="D106:E106" si="50">SUM(D107:D109)</f>
        <v>10000</v>
      </c>
      <c r="E106" s="5">
        <f t="shared" si="50"/>
        <v>36393</v>
      </c>
    </row>
    <row r="107" spans="1:5" x14ac:dyDescent="0.25">
      <c r="A107" s="6" t="s">
        <v>51</v>
      </c>
      <c r="B107" s="2" t="s">
        <v>52</v>
      </c>
      <c r="C107" s="5">
        <v>13121</v>
      </c>
      <c r="D107" s="5">
        <v>10000</v>
      </c>
      <c r="E107" s="5">
        <f>C107+D107</f>
        <v>23121</v>
      </c>
    </row>
    <row r="108" spans="1:5" x14ac:dyDescent="0.25">
      <c r="A108" s="6" t="s">
        <v>26</v>
      </c>
      <c r="B108" s="2" t="s">
        <v>27</v>
      </c>
      <c r="C108" s="5">
        <v>13272</v>
      </c>
      <c r="D108" s="5">
        <v>0</v>
      </c>
      <c r="E108" s="5">
        <f>C108+D108</f>
        <v>13272</v>
      </c>
    </row>
    <row r="109" spans="1:5" x14ac:dyDescent="0.25">
      <c r="A109" s="6" t="s">
        <v>41</v>
      </c>
      <c r="B109" s="2" t="s">
        <v>42</v>
      </c>
      <c r="C109" s="5">
        <v>0</v>
      </c>
      <c r="D109" s="5">
        <v>0</v>
      </c>
      <c r="E109" s="5">
        <f>C109+D109</f>
        <v>0</v>
      </c>
    </row>
    <row r="110" spans="1:5" x14ac:dyDescent="0.25">
      <c r="A110" s="8" t="s">
        <v>17</v>
      </c>
      <c r="B110" s="13" t="s">
        <v>28</v>
      </c>
      <c r="C110" s="5">
        <f>C111+C113</f>
        <v>175942</v>
      </c>
      <c r="D110" s="5">
        <f t="shared" ref="D110:E110" si="51">D111+D113</f>
        <v>-110000</v>
      </c>
      <c r="E110" s="5">
        <f t="shared" si="51"/>
        <v>65942</v>
      </c>
    </row>
    <row r="111" spans="1:5" x14ac:dyDescent="0.25">
      <c r="A111" s="3" t="s">
        <v>15</v>
      </c>
      <c r="B111" s="2" t="s">
        <v>16</v>
      </c>
      <c r="C111" s="5">
        <f>C112</f>
        <v>13272</v>
      </c>
      <c r="D111" s="5">
        <f t="shared" ref="D111:E111" si="52">D112</f>
        <v>0</v>
      </c>
      <c r="E111" s="5">
        <f t="shared" si="52"/>
        <v>13272</v>
      </c>
    </row>
    <row r="112" spans="1:5" x14ac:dyDescent="0.25">
      <c r="A112" s="6" t="s">
        <v>19</v>
      </c>
      <c r="B112" s="2" t="s">
        <v>20</v>
      </c>
      <c r="C112" s="5">
        <v>13272</v>
      </c>
      <c r="D112" s="5">
        <v>0</v>
      </c>
      <c r="E112" s="5">
        <f>C112+D112</f>
        <v>13272</v>
      </c>
    </row>
    <row r="113" spans="1:5" x14ac:dyDescent="0.25">
      <c r="A113" s="3" t="s">
        <v>24</v>
      </c>
      <c r="B113" s="2" t="s">
        <v>25</v>
      </c>
      <c r="C113" s="5">
        <f>SUM(C114:C116)</f>
        <v>162670</v>
      </c>
      <c r="D113" s="5">
        <f t="shared" ref="D113:E113" si="53">SUM(D114:D116)</f>
        <v>-110000</v>
      </c>
      <c r="E113" s="5">
        <f t="shared" si="53"/>
        <v>52670</v>
      </c>
    </row>
    <row r="114" spans="1:5" x14ac:dyDescent="0.25">
      <c r="A114" s="6" t="s">
        <v>51</v>
      </c>
      <c r="B114" s="2" t="s">
        <v>52</v>
      </c>
      <c r="C114" s="5">
        <v>0</v>
      </c>
      <c r="D114" s="5">
        <v>0</v>
      </c>
      <c r="E114" s="5">
        <f>C114+D114</f>
        <v>0</v>
      </c>
    </row>
    <row r="115" spans="1:5" x14ac:dyDescent="0.25">
      <c r="A115" s="6" t="s">
        <v>26</v>
      </c>
      <c r="B115" s="2" t="s">
        <v>27</v>
      </c>
      <c r="C115" s="5">
        <v>162670</v>
      </c>
      <c r="D115" s="5">
        <v>-110000</v>
      </c>
      <c r="E115" s="5">
        <f>C115+D115</f>
        <v>52670</v>
      </c>
    </row>
    <row r="116" spans="1:5" x14ac:dyDescent="0.25">
      <c r="A116" s="6" t="s">
        <v>41</v>
      </c>
      <c r="B116" s="2" t="s">
        <v>42</v>
      </c>
      <c r="C116" s="5">
        <v>0</v>
      </c>
      <c r="D116" s="5">
        <v>0</v>
      </c>
      <c r="E116" s="5">
        <f>C116+D116</f>
        <v>0</v>
      </c>
    </row>
    <row r="117" spans="1:5" x14ac:dyDescent="0.25">
      <c r="A117" s="7" t="s">
        <v>53</v>
      </c>
      <c r="B117" s="4" t="s">
        <v>54</v>
      </c>
      <c r="C117" s="14">
        <f>C118</f>
        <v>67692</v>
      </c>
      <c r="D117" s="14">
        <f t="shared" ref="D117:E117" si="54">D118</f>
        <v>0</v>
      </c>
      <c r="E117" s="14">
        <f t="shared" si="54"/>
        <v>67692</v>
      </c>
    </row>
    <row r="118" spans="1:5" x14ac:dyDescent="0.25">
      <c r="A118" s="8" t="s">
        <v>33</v>
      </c>
      <c r="B118" s="13" t="s">
        <v>34</v>
      </c>
      <c r="C118" s="5">
        <f>C119+C121</f>
        <v>67692</v>
      </c>
      <c r="D118" s="5">
        <f t="shared" ref="D118:E118" si="55">D119+D121</f>
        <v>0</v>
      </c>
      <c r="E118" s="5">
        <f t="shared" si="55"/>
        <v>67692</v>
      </c>
    </row>
    <row r="119" spans="1:5" x14ac:dyDescent="0.25">
      <c r="A119" s="3" t="s">
        <v>15</v>
      </c>
      <c r="B119" s="2" t="s">
        <v>16</v>
      </c>
      <c r="C119" s="5">
        <f>C120</f>
        <v>63028</v>
      </c>
      <c r="D119" s="5">
        <f t="shared" ref="D119:E119" si="56">D120</f>
        <v>0</v>
      </c>
      <c r="E119" s="5">
        <f t="shared" si="56"/>
        <v>63028</v>
      </c>
    </row>
    <row r="120" spans="1:5" x14ac:dyDescent="0.25">
      <c r="A120" s="6" t="s">
        <v>19</v>
      </c>
      <c r="B120" s="2" t="s">
        <v>20</v>
      </c>
      <c r="C120" s="5">
        <v>63028</v>
      </c>
      <c r="D120" s="5">
        <v>0</v>
      </c>
      <c r="E120" s="5">
        <f>C120+D120</f>
        <v>63028</v>
      </c>
    </row>
    <row r="121" spans="1:5" x14ac:dyDescent="0.25">
      <c r="A121" s="3" t="s">
        <v>24</v>
      </c>
      <c r="B121" s="2" t="s">
        <v>25</v>
      </c>
      <c r="C121" s="5">
        <f>C122</f>
        <v>4664</v>
      </c>
      <c r="D121" s="5">
        <f t="shared" ref="D121:E121" si="57">D122</f>
        <v>0</v>
      </c>
      <c r="E121" s="5">
        <f t="shared" si="57"/>
        <v>4664</v>
      </c>
    </row>
    <row r="122" spans="1:5" x14ac:dyDescent="0.25">
      <c r="A122" s="6" t="s">
        <v>26</v>
      </c>
      <c r="B122" s="2" t="s">
        <v>27</v>
      </c>
      <c r="C122" s="5">
        <v>4664</v>
      </c>
      <c r="D122" s="5">
        <v>0</v>
      </c>
      <c r="E122" s="5">
        <f>C122+D122</f>
        <v>4664</v>
      </c>
    </row>
    <row r="123" spans="1:5" x14ac:dyDescent="0.25">
      <c r="A123" s="7" t="s">
        <v>55</v>
      </c>
      <c r="B123" s="4" t="s">
        <v>56</v>
      </c>
      <c r="C123" s="14">
        <f>C124+C129</f>
        <v>110720</v>
      </c>
      <c r="D123" s="14">
        <f>D124+D129</f>
        <v>-17316</v>
      </c>
      <c r="E123" s="14">
        <f>E124+E129</f>
        <v>93404</v>
      </c>
    </row>
    <row r="124" spans="1:5" x14ac:dyDescent="0.25">
      <c r="A124" s="8" t="s">
        <v>13</v>
      </c>
      <c r="B124" s="13" t="s">
        <v>14</v>
      </c>
      <c r="C124" s="5">
        <f>C125+C127</f>
        <v>56304</v>
      </c>
      <c r="D124" s="5">
        <f>D125+D127</f>
        <v>-10680</v>
      </c>
      <c r="E124" s="5">
        <f>E125+E127</f>
        <v>45624</v>
      </c>
    </row>
    <row r="125" spans="1:5" x14ac:dyDescent="0.25">
      <c r="A125" s="3" t="s">
        <v>15</v>
      </c>
      <c r="B125" s="2" t="s">
        <v>16</v>
      </c>
      <c r="C125" s="5">
        <f>C126</f>
        <v>55624</v>
      </c>
      <c r="D125" s="5">
        <f>D126</f>
        <v>-10000</v>
      </c>
      <c r="E125" s="5">
        <f>E126</f>
        <v>45624</v>
      </c>
    </row>
    <row r="126" spans="1:5" x14ac:dyDescent="0.25">
      <c r="A126" s="6" t="s">
        <v>19</v>
      </c>
      <c r="B126" s="2" t="s">
        <v>20</v>
      </c>
      <c r="C126" s="5">
        <v>55624</v>
      </c>
      <c r="D126" s="5">
        <v>-10000</v>
      </c>
      <c r="E126" s="5">
        <f>C126+D126</f>
        <v>45624</v>
      </c>
    </row>
    <row r="127" spans="1:5" x14ac:dyDescent="0.25">
      <c r="A127" s="3" t="s">
        <v>24</v>
      </c>
      <c r="B127" s="2" t="s">
        <v>25</v>
      </c>
      <c r="C127" s="5">
        <f>C128</f>
        <v>680</v>
      </c>
      <c r="D127" s="5">
        <f>D128</f>
        <v>-680</v>
      </c>
      <c r="E127" s="5">
        <f>E128</f>
        <v>0</v>
      </c>
    </row>
    <row r="128" spans="1:5" x14ac:dyDescent="0.25">
      <c r="A128" s="6" t="s">
        <v>26</v>
      </c>
      <c r="B128" s="2" t="s">
        <v>27</v>
      </c>
      <c r="C128" s="5">
        <v>680</v>
      </c>
      <c r="D128" s="5">
        <v>-680</v>
      </c>
      <c r="E128" s="5">
        <f>C128+D128</f>
        <v>0</v>
      </c>
    </row>
    <row r="129" spans="1:5" x14ac:dyDescent="0.25">
      <c r="A129" s="8" t="s">
        <v>17</v>
      </c>
      <c r="B129" s="13" t="s">
        <v>28</v>
      </c>
      <c r="C129" s="5">
        <f>C130+C132</f>
        <v>54416</v>
      </c>
      <c r="D129" s="5">
        <f>D130+D132</f>
        <v>-6636</v>
      </c>
      <c r="E129" s="5">
        <f>E130+E132</f>
        <v>47780</v>
      </c>
    </row>
    <row r="130" spans="1:5" x14ac:dyDescent="0.25">
      <c r="A130" s="3" t="s">
        <v>15</v>
      </c>
      <c r="B130" s="2" t="s">
        <v>16</v>
      </c>
      <c r="C130" s="5">
        <f>C131</f>
        <v>7963</v>
      </c>
      <c r="D130" s="5">
        <f>D131</f>
        <v>0</v>
      </c>
      <c r="E130" s="5">
        <f>E131</f>
        <v>7963</v>
      </c>
    </row>
    <row r="131" spans="1:5" x14ac:dyDescent="0.25">
      <c r="A131" s="6" t="s">
        <v>19</v>
      </c>
      <c r="B131" s="2" t="s">
        <v>20</v>
      </c>
      <c r="C131" s="5">
        <v>7963</v>
      </c>
      <c r="D131" s="5">
        <v>0</v>
      </c>
      <c r="E131" s="5">
        <f>C131+D131</f>
        <v>7963</v>
      </c>
    </row>
    <row r="132" spans="1:5" x14ac:dyDescent="0.25">
      <c r="A132" s="3" t="s">
        <v>24</v>
      </c>
      <c r="B132" s="2" t="s">
        <v>25</v>
      </c>
      <c r="C132" s="5">
        <f>C133</f>
        <v>46453</v>
      </c>
      <c r="D132" s="5">
        <f>D133</f>
        <v>-6636</v>
      </c>
      <c r="E132" s="5">
        <f>C132+D132</f>
        <v>39817</v>
      </c>
    </row>
    <row r="133" spans="1:5" x14ac:dyDescent="0.25">
      <c r="A133" s="6" t="s">
        <v>26</v>
      </c>
      <c r="B133" s="2" t="s">
        <v>27</v>
      </c>
      <c r="C133" s="5">
        <v>46453</v>
      </c>
      <c r="D133" s="5">
        <v>-6636</v>
      </c>
      <c r="E133" s="5">
        <v>-6635</v>
      </c>
    </row>
    <row r="134" spans="1:5" x14ac:dyDescent="0.25">
      <c r="A134" s="7" t="s">
        <v>57</v>
      </c>
      <c r="B134" s="4" t="s">
        <v>58</v>
      </c>
      <c r="C134" s="14">
        <f>C135+C138</f>
        <v>64988</v>
      </c>
      <c r="D134" s="14">
        <f>D135+D138</f>
        <v>-20000</v>
      </c>
      <c r="E134" s="14">
        <f>E135+E138</f>
        <v>44988</v>
      </c>
    </row>
    <row r="135" spans="1:5" x14ac:dyDescent="0.25">
      <c r="A135" s="8" t="s">
        <v>13</v>
      </c>
      <c r="B135" s="13" t="s">
        <v>14</v>
      </c>
      <c r="C135" s="5">
        <f t="shared" ref="C135:E136" si="58">C136</f>
        <v>25171</v>
      </c>
      <c r="D135" s="5">
        <f t="shared" si="58"/>
        <v>0</v>
      </c>
      <c r="E135" s="5">
        <f t="shared" si="58"/>
        <v>25171</v>
      </c>
    </row>
    <row r="136" spans="1:5" x14ac:dyDescent="0.25">
      <c r="A136" s="3" t="s">
        <v>15</v>
      </c>
      <c r="B136" s="2" t="s">
        <v>16</v>
      </c>
      <c r="C136" s="5">
        <f t="shared" si="58"/>
        <v>25171</v>
      </c>
      <c r="D136" s="5">
        <f t="shared" si="58"/>
        <v>0</v>
      </c>
      <c r="E136" s="5">
        <f t="shared" si="58"/>
        <v>25171</v>
      </c>
    </row>
    <row r="137" spans="1:5" x14ac:dyDescent="0.25">
      <c r="A137" s="6" t="s">
        <v>19</v>
      </c>
      <c r="B137" s="2" t="s">
        <v>20</v>
      </c>
      <c r="C137" s="5">
        <v>25171</v>
      </c>
      <c r="D137" s="5">
        <v>0</v>
      </c>
      <c r="E137" s="5">
        <f>C137+D137</f>
        <v>25171</v>
      </c>
    </row>
    <row r="138" spans="1:5" x14ac:dyDescent="0.25">
      <c r="A138" s="8" t="s">
        <v>17</v>
      </c>
      <c r="B138" s="13" t="s">
        <v>28</v>
      </c>
      <c r="C138" s="5">
        <f t="shared" ref="C138:E139" si="59">C139</f>
        <v>39817</v>
      </c>
      <c r="D138" s="5">
        <f t="shared" si="59"/>
        <v>-20000</v>
      </c>
      <c r="E138" s="5">
        <f t="shared" si="59"/>
        <v>19817</v>
      </c>
    </row>
    <row r="139" spans="1:5" x14ac:dyDescent="0.25">
      <c r="A139" s="3" t="s">
        <v>15</v>
      </c>
      <c r="B139" s="2" t="s">
        <v>16</v>
      </c>
      <c r="C139" s="5">
        <f t="shared" si="59"/>
        <v>39817</v>
      </c>
      <c r="D139" s="5">
        <f t="shared" si="59"/>
        <v>-20000</v>
      </c>
      <c r="E139" s="5">
        <f t="shared" si="59"/>
        <v>19817</v>
      </c>
    </row>
    <row r="140" spans="1:5" x14ac:dyDescent="0.25">
      <c r="A140" s="6" t="s">
        <v>19</v>
      </c>
      <c r="B140" s="2" t="s">
        <v>20</v>
      </c>
      <c r="C140" s="5">
        <v>39817</v>
      </c>
      <c r="D140" s="5">
        <v>-20000</v>
      </c>
      <c r="E140" s="5">
        <f>C140+D140</f>
        <v>19817</v>
      </c>
    </row>
    <row r="141" spans="1:5" x14ac:dyDescent="0.25">
      <c r="A141" s="7" t="s">
        <v>59</v>
      </c>
      <c r="B141" s="4" t="s">
        <v>60</v>
      </c>
      <c r="C141" s="14">
        <f>C142+C147</f>
        <v>142674</v>
      </c>
      <c r="D141" s="14">
        <f>D142+D147</f>
        <v>-101235</v>
      </c>
      <c r="E141" s="14">
        <f>E142+E147</f>
        <v>41439</v>
      </c>
    </row>
    <row r="142" spans="1:5" x14ac:dyDescent="0.25">
      <c r="A142" s="8" t="s">
        <v>13</v>
      </c>
      <c r="B142" s="13" t="s">
        <v>14</v>
      </c>
      <c r="C142" s="5">
        <f>C143+C145</f>
        <v>58167</v>
      </c>
      <c r="D142" s="5">
        <f>D143+D145</f>
        <v>-27963</v>
      </c>
      <c r="E142" s="5">
        <f>E143+E145</f>
        <v>30204</v>
      </c>
    </row>
    <row r="143" spans="1:5" x14ac:dyDescent="0.25">
      <c r="A143" s="3" t="s">
        <v>15</v>
      </c>
      <c r="B143" s="2" t="s">
        <v>16</v>
      </c>
      <c r="C143" s="5">
        <f>C144</f>
        <v>57768</v>
      </c>
      <c r="D143" s="5">
        <f>D144</f>
        <v>-27963</v>
      </c>
      <c r="E143" s="5">
        <f>E144</f>
        <v>29805</v>
      </c>
    </row>
    <row r="144" spans="1:5" x14ac:dyDescent="0.25">
      <c r="A144" s="6" t="s">
        <v>19</v>
      </c>
      <c r="B144" s="2" t="s">
        <v>20</v>
      </c>
      <c r="C144" s="5">
        <v>57768</v>
      </c>
      <c r="D144" s="5">
        <v>-27963</v>
      </c>
      <c r="E144" s="5">
        <f>C144+D144</f>
        <v>29805</v>
      </c>
    </row>
    <row r="145" spans="1:5" x14ac:dyDescent="0.25">
      <c r="A145" s="3" t="s">
        <v>24</v>
      </c>
      <c r="B145" s="2" t="s">
        <v>25</v>
      </c>
      <c r="C145" s="5">
        <f>C146</f>
        <v>399</v>
      </c>
      <c r="D145" s="5">
        <f>D146</f>
        <v>0</v>
      </c>
      <c r="E145" s="5">
        <f>E146</f>
        <v>399</v>
      </c>
    </row>
    <row r="146" spans="1:5" x14ac:dyDescent="0.25">
      <c r="A146" s="6" t="s">
        <v>26</v>
      </c>
      <c r="B146" s="2" t="s">
        <v>27</v>
      </c>
      <c r="C146" s="5">
        <v>399</v>
      </c>
      <c r="D146" s="5">
        <v>0</v>
      </c>
      <c r="E146" s="5">
        <f>C146+D146</f>
        <v>399</v>
      </c>
    </row>
    <row r="147" spans="1:5" x14ac:dyDescent="0.25">
      <c r="A147" s="8" t="s">
        <v>17</v>
      </c>
      <c r="B147" s="13" t="s">
        <v>28</v>
      </c>
      <c r="C147" s="5">
        <f t="shared" ref="C147:E148" si="60">C148</f>
        <v>84507</v>
      </c>
      <c r="D147" s="5">
        <f t="shared" si="60"/>
        <v>-73272</v>
      </c>
      <c r="E147" s="5">
        <f t="shared" si="60"/>
        <v>11235</v>
      </c>
    </row>
    <row r="148" spans="1:5" x14ac:dyDescent="0.25">
      <c r="A148" s="3" t="s">
        <v>15</v>
      </c>
      <c r="B148" s="2" t="s">
        <v>16</v>
      </c>
      <c r="C148" s="5">
        <f t="shared" si="60"/>
        <v>84507</v>
      </c>
      <c r="D148" s="5">
        <f t="shared" si="60"/>
        <v>-73272</v>
      </c>
      <c r="E148" s="5">
        <f t="shared" si="60"/>
        <v>11235</v>
      </c>
    </row>
    <row r="149" spans="1:5" x14ac:dyDescent="0.25">
      <c r="A149" s="6" t="s">
        <v>19</v>
      </c>
      <c r="B149" s="2" t="s">
        <v>20</v>
      </c>
      <c r="C149" s="5">
        <v>84507</v>
      </c>
      <c r="D149" s="5">
        <v>-73272</v>
      </c>
      <c r="E149" s="5">
        <f>C149+D149</f>
        <v>11235</v>
      </c>
    </row>
    <row r="150" spans="1:5" x14ac:dyDescent="0.25">
      <c r="A150" s="7" t="s">
        <v>61</v>
      </c>
      <c r="B150" s="4" t="s">
        <v>62</v>
      </c>
      <c r="C150" s="14">
        <f>C151</f>
        <v>9133</v>
      </c>
      <c r="D150" s="14">
        <f>D151</f>
        <v>0</v>
      </c>
      <c r="E150" s="14">
        <f>E151</f>
        <v>9133</v>
      </c>
    </row>
    <row r="151" spans="1:5" x14ac:dyDescent="0.25">
      <c r="A151" s="8" t="s">
        <v>33</v>
      </c>
      <c r="B151" s="13" t="s">
        <v>34</v>
      </c>
      <c r="C151" s="5">
        <f>C152+C154</f>
        <v>9133</v>
      </c>
      <c r="D151" s="5">
        <f>D152+D154</f>
        <v>0</v>
      </c>
      <c r="E151" s="5">
        <f>E152+E154</f>
        <v>9133</v>
      </c>
    </row>
    <row r="152" spans="1:5" x14ac:dyDescent="0.25">
      <c r="A152" s="3" t="s">
        <v>15</v>
      </c>
      <c r="B152" s="2" t="s">
        <v>16</v>
      </c>
      <c r="C152" s="5">
        <f>C153</f>
        <v>7806</v>
      </c>
      <c r="D152" s="5">
        <f>D153</f>
        <v>0</v>
      </c>
      <c r="E152" s="5">
        <f>E153</f>
        <v>7806</v>
      </c>
    </row>
    <row r="153" spans="1:5" x14ac:dyDescent="0.25">
      <c r="A153" s="6" t="s">
        <v>19</v>
      </c>
      <c r="B153" s="2" t="s">
        <v>20</v>
      </c>
      <c r="C153" s="5">
        <v>7806</v>
      </c>
      <c r="D153" s="5">
        <v>0</v>
      </c>
      <c r="E153" s="5">
        <f>C153+D153</f>
        <v>7806</v>
      </c>
    </row>
    <row r="154" spans="1:5" x14ac:dyDescent="0.25">
      <c r="A154" s="3" t="s">
        <v>24</v>
      </c>
      <c r="B154" s="2" t="s">
        <v>25</v>
      </c>
      <c r="C154" s="5">
        <f>C155</f>
        <v>1327</v>
      </c>
      <c r="D154" s="5">
        <f>D155</f>
        <v>0</v>
      </c>
      <c r="E154" s="5">
        <f>E155</f>
        <v>1327</v>
      </c>
    </row>
    <row r="155" spans="1:5" x14ac:dyDescent="0.25">
      <c r="A155" s="6" t="s">
        <v>26</v>
      </c>
      <c r="B155" s="2" t="s">
        <v>27</v>
      </c>
      <c r="C155" s="5">
        <v>1327</v>
      </c>
      <c r="D155" s="5">
        <v>0</v>
      </c>
      <c r="E155" s="5">
        <f>C155+D155</f>
        <v>1327</v>
      </c>
    </row>
    <row r="156" spans="1:5" x14ac:dyDescent="0.25">
      <c r="A156" s="7" t="s">
        <v>63</v>
      </c>
      <c r="B156" s="4" t="s">
        <v>64</v>
      </c>
      <c r="C156" s="14">
        <f>C157+C163</f>
        <v>68249</v>
      </c>
      <c r="D156" s="14">
        <f>D157+D163</f>
        <v>-42240</v>
      </c>
      <c r="E156" s="14">
        <f>E157+E163</f>
        <v>26009</v>
      </c>
    </row>
    <row r="157" spans="1:5" x14ac:dyDescent="0.25">
      <c r="A157" s="8" t="s">
        <v>17</v>
      </c>
      <c r="B157" s="13" t="s">
        <v>28</v>
      </c>
      <c r="C157" s="5">
        <f>C158+C161</f>
        <v>26879</v>
      </c>
      <c r="D157" s="5">
        <f>D158+D161</f>
        <v>-16380</v>
      </c>
      <c r="E157" s="5">
        <f>E158+E161</f>
        <v>10499</v>
      </c>
    </row>
    <row r="158" spans="1:5" x14ac:dyDescent="0.25">
      <c r="A158" s="3" t="s">
        <v>15</v>
      </c>
      <c r="B158" s="2" t="s">
        <v>16</v>
      </c>
      <c r="C158" s="5">
        <f>C159+C160</f>
        <v>6879</v>
      </c>
      <c r="D158" s="5">
        <f>D159+D160</f>
        <v>3620</v>
      </c>
      <c r="E158" s="5">
        <f>E159+E160</f>
        <v>10499</v>
      </c>
    </row>
    <row r="159" spans="1:5" x14ac:dyDescent="0.25">
      <c r="A159" s="6" t="s">
        <v>17</v>
      </c>
      <c r="B159" s="2" t="s">
        <v>18</v>
      </c>
      <c r="C159" s="5">
        <v>5480</v>
      </c>
      <c r="D159" s="5">
        <v>-5480</v>
      </c>
      <c r="E159" s="5">
        <f>C159+D159</f>
        <v>0</v>
      </c>
    </row>
    <row r="160" spans="1:5" x14ac:dyDescent="0.25">
      <c r="A160" s="6" t="s">
        <v>19</v>
      </c>
      <c r="B160" s="2" t="s">
        <v>20</v>
      </c>
      <c r="C160" s="5">
        <v>1399</v>
      </c>
      <c r="D160" s="5">
        <v>9100</v>
      </c>
      <c r="E160" s="5">
        <f>C160+D160</f>
        <v>10499</v>
      </c>
    </row>
    <row r="161" spans="1:5" x14ac:dyDescent="0.25">
      <c r="A161" s="3" t="s">
        <v>24</v>
      </c>
      <c r="B161" s="2" t="s">
        <v>25</v>
      </c>
      <c r="C161" s="5">
        <f>C162</f>
        <v>20000</v>
      </c>
      <c r="D161" s="5">
        <f>D162</f>
        <v>-20000</v>
      </c>
      <c r="E161" s="5">
        <f>E162</f>
        <v>0</v>
      </c>
    </row>
    <row r="162" spans="1:5" x14ac:dyDescent="0.25">
      <c r="A162" s="6" t="s">
        <v>26</v>
      </c>
      <c r="B162" s="2" t="s">
        <v>27</v>
      </c>
      <c r="C162" s="5">
        <v>20000</v>
      </c>
      <c r="D162" s="5">
        <v>-20000</v>
      </c>
      <c r="E162" s="5">
        <f>C162+D162</f>
        <v>0</v>
      </c>
    </row>
    <row r="163" spans="1:5" x14ac:dyDescent="0.25">
      <c r="A163" s="8" t="s">
        <v>65</v>
      </c>
      <c r="B163" s="13" t="s">
        <v>66</v>
      </c>
      <c r="C163" s="5">
        <f>C164+C167</f>
        <v>41370</v>
      </c>
      <c r="D163" s="5">
        <f>D164+D167</f>
        <v>-25860</v>
      </c>
      <c r="E163" s="5">
        <f>E164+E167</f>
        <v>15510</v>
      </c>
    </row>
    <row r="164" spans="1:5" x14ac:dyDescent="0.25">
      <c r="A164" s="3" t="s">
        <v>15</v>
      </c>
      <c r="B164" s="2" t="s">
        <v>16</v>
      </c>
      <c r="C164" s="5">
        <f>C165+C166</f>
        <v>11370</v>
      </c>
      <c r="D164" s="5">
        <f>D165+D166</f>
        <v>4140</v>
      </c>
      <c r="E164" s="5">
        <f>E165+E166</f>
        <v>15510</v>
      </c>
    </row>
    <row r="165" spans="1:5" x14ac:dyDescent="0.25">
      <c r="A165" s="6" t="s">
        <v>17</v>
      </c>
      <c r="B165" s="2" t="s">
        <v>18</v>
      </c>
      <c r="C165" s="5">
        <v>9510</v>
      </c>
      <c r="D165" s="5">
        <v>-9510</v>
      </c>
      <c r="E165" s="5">
        <f>C165+D165</f>
        <v>0</v>
      </c>
    </row>
    <row r="166" spans="1:5" x14ac:dyDescent="0.25">
      <c r="A166" s="6" t="s">
        <v>19</v>
      </c>
      <c r="B166" s="2" t="s">
        <v>20</v>
      </c>
      <c r="C166" s="5">
        <v>1860</v>
      </c>
      <c r="D166" s="5">
        <v>13650</v>
      </c>
      <c r="E166" s="5">
        <f>C166+D166</f>
        <v>15510</v>
      </c>
    </row>
    <row r="167" spans="1:5" x14ac:dyDescent="0.25">
      <c r="A167" s="3" t="s">
        <v>24</v>
      </c>
      <c r="B167" s="2" t="s">
        <v>25</v>
      </c>
      <c r="C167" s="5">
        <f>C168</f>
        <v>30000</v>
      </c>
      <c r="D167" s="5">
        <f>D168</f>
        <v>-30000</v>
      </c>
      <c r="E167" s="5">
        <f>E168</f>
        <v>0</v>
      </c>
    </row>
    <row r="168" spans="1:5" x14ac:dyDescent="0.25">
      <c r="A168" s="6" t="s">
        <v>26</v>
      </c>
      <c r="B168" s="2" t="s">
        <v>27</v>
      </c>
      <c r="C168" s="5">
        <v>30000</v>
      </c>
      <c r="D168" s="5">
        <v>-30000</v>
      </c>
      <c r="E168" s="5">
        <f>C168+D168</f>
        <v>0</v>
      </c>
    </row>
    <row r="169" spans="1:5" x14ac:dyDescent="0.25">
      <c r="A169" s="7" t="s">
        <v>67</v>
      </c>
      <c r="B169" s="4" t="s">
        <v>68</v>
      </c>
      <c r="C169" s="14">
        <f>C170</f>
        <v>75446</v>
      </c>
      <c r="D169" s="14">
        <f>D170</f>
        <v>0</v>
      </c>
      <c r="E169" s="14">
        <f>E170</f>
        <v>75446</v>
      </c>
    </row>
    <row r="170" spans="1:5" x14ac:dyDescent="0.25">
      <c r="A170" s="8" t="s">
        <v>33</v>
      </c>
      <c r="B170" s="13" t="s">
        <v>34</v>
      </c>
      <c r="C170" s="5">
        <f>C171+C174</f>
        <v>75446</v>
      </c>
      <c r="D170" s="5">
        <f>D171+D174</f>
        <v>0</v>
      </c>
      <c r="E170" s="5">
        <f>E171+E174</f>
        <v>75446</v>
      </c>
    </row>
    <row r="171" spans="1:5" x14ac:dyDescent="0.25">
      <c r="A171" s="3" t="s">
        <v>15</v>
      </c>
      <c r="B171" s="2" t="s">
        <v>16</v>
      </c>
      <c r="C171" s="5">
        <f>C172+C173</f>
        <v>74646</v>
      </c>
      <c r="D171" s="5">
        <f>D172+D173</f>
        <v>0</v>
      </c>
      <c r="E171" s="5">
        <f>E172+E173</f>
        <v>74646</v>
      </c>
    </row>
    <row r="172" spans="1:5" x14ac:dyDescent="0.25">
      <c r="A172" s="6" t="s">
        <v>17</v>
      </c>
      <c r="B172" s="2" t="s">
        <v>18</v>
      </c>
      <c r="C172" s="5">
        <v>11933</v>
      </c>
      <c r="D172" s="5">
        <v>0</v>
      </c>
      <c r="E172" s="5">
        <f>C172+D172</f>
        <v>11933</v>
      </c>
    </row>
    <row r="173" spans="1:5" x14ac:dyDescent="0.25">
      <c r="A173" s="6" t="s">
        <v>19</v>
      </c>
      <c r="B173" s="2" t="s">
        <v>20</v>
      </c>
      <c r="C173" s="5">
        <v>62713</v>
      </c>
      <c r="D173" s="5">
        <v>0</v>
      </c>
      <c r="E173" s="5">
        <f>C173+D173</f>
        <v>62713</v>
      </c>
    </row>
    <row r="174" spans="1:5" x14ac:dyDescent="0.25">
      <c r="A174" s="3" t="s">
        <v>24</v>
      </c>
      <c r="B174" s="2" t="s">
        <v>25</v>
      </c>
      <c r="C174" s="5">
        <f>C175+C176</f>
        <v>800</v>
      </c>
      <c r="D174" s="5">
        <f>D175+D176</f>
        <v>0</v>
      </c>
      <c r="E174" s="5">
        <f>E175+E176</f>
        <v>800</v>
      </c>
    </row>
    <row r="175" spans="1:5" x14ac:dyDescent="0.25">
      <c r="A175" s="6" t="s">
        <v>26</v>
      </c>
      <c r="B175" s="2" t="s">
        <v>27</v>
      </c>
      <c r="C175" s="5">
        <v>800</v>
      </c>
      <c r="D175" s="5">
        <v>0</v>
      </c>
      <c r="E175" s="5">
        <f>C175+D175</f>
        <v>800</v>
      </c>
    </row>
    <row r="176" spans="1:5" x14ac:dyDescent="0.25">
      <c r="A176" s="6" t="s">
        <v>41</v>
      </c>
      <c r="B176" s="2" t="s">
        <v>42</v>
      </c>
      <c r="C176" s="5">
        <v>0</v>
      </c>
      <c r="D176" s="5">
        <v>0</v>
      </c>
      <c r="E176" s="5">
        <f>C176+D176</f>
        <v>0</v>
      </c>
    </row>
    <row r="177" spans="1:5" x14ac:dyDescent="0.25">
      <c r="A177" s="7" t="s">
        <v>69</v>
      </c>
      <c r="B177" s="4" t="s">
        <v>70</v>
      </c>
      <c r="C177" s="14">
        <f>C178</f>
        <v>42559</v>
      </c>
      <c r="D177" s="14">
        <f>D178</f>
        <v>0</v>
      </c>
      <c r="E177" s="14">
        <f>E178</f>
        <v>42559</v>
      </c>
    </row>
    <row r="178" spans="1:5" x14ac:dyDescent="0.25">
      <c r="A178" s="8" t="s">
        <v>71</v>
      </c>
      <c r="B178" s="2" t="s">
        <v>72</v>
      </c>
      <c r="C178" s="5">
        <f>C179+C182</f>
        <v>42559</v>
      </c>
      <c r="D178" s="5">
        <f>D179+D182</f>
        <v>0</v>
      </c>
      <c r="E178" s="5">
        <f>E179+E182</f>
        <v>42559</v>
      </c>
    </row>
    <row r="179" spans="1:5" x14ac:dyDescent="0.25">
      <c r="A179" s="3" t="s">
        <v>15</v>
      </c>
      <c r="B179" s="2" t="s">
        <v>16</v>
      </c>
      <c r="C179" s="5">
        <f>C180+C181</f>
        <v>41059</v>
      </c>
      <c r="D179" s="5">
        <f>D180+D181</f>
        <v>302</v>
      </c>
      <c r="E179" s="5">
        <f>E180+E181</f>
        <v>41361</v>
      </c>
    </row>
    <row r="180" spans="1:5" x14ac:dyDescent="0.25">
      <c r="A180" s="6" t="s">
        <v>17</v>
      </c>
      <c r="B180" s="2" t="s">
        <v>18</v>
      </c>
      <c r="C180" s="5">
        <v>29639</v>
      </c>
      <c r="D180" s="5">
        <v>3416</v>
      </c>
      <c r="E180" s="5">
        <f>C180+D180</f>
        <v>33055</v>
      </c>
    </row>
    <row r="181" spans="1:5" x14ac:dyDescent="0.25">
      <c r="A181" s="6" t="s">
        <v>19</v>
      </c>
      <c r="B181" s="2" t="s">
        <v>20</v>
      </c>
      <c r="C181" s="5">
        <v>11420</v>
      </c>
      <c r="D181" s="5">
        <v>-3114</v>
      </c>
      <c r="E181" s="5">
        <f>C181+D181</f>
        <v>8306</v>
      </c>
    </row>
    <row r="182" spans="1:5" x14ac:dyDescent="0.25">
      <c r="A182" s="3" t="s">
        <v>24</v>
      </c>
      <c r="B182" s="2" t="s">
        <v>25</v>
      </c>
      <c r="C182" s="5">
        <f>C183</f>
        <v>1500</v>
      </c>
      <c r="D182" s="5">
        <f>D183</f>
        <v>-302</v>
      </c>
      <c r="E182" s="5">
        <f>E183</f>
        <v>1198</v>
      </c>
    </row>
    <row r="183" spans="1:5" x14ac:dyDescent="0.25">
      <c r="A183" s="6" t="s">
        <v>26</v>
      </c>
      <c r="B183" s="2" t="s">
        <v>27</v>
      </c>
      <c r="C183" s="5">
        <v>1500</v>
      </c>
      <c r="D183" s="5">
        <v>-302</v>
      </c>
      <c r="E183" s="5">
        <f>C183+D183</f>
        <v>1198</v>
      </c>
    </row>
  </sheetData>
  <pageMargins left="0.7" right="0.7" top="0.75" bottom="0.75" header="0.3" footer="0.3"/>
  <ignoredErrors>
    <ignoredError sqref="A6:A31 A169:A183 A101:A160 A161:B162 A163:A166 A167:B168 A33:A72 A73:A99" numberStoredAsText="1"/>
    <ignoredError sqref="C106 C113" formulaRange="1"/>
    <ignoredError sqref="C118 C151:D151 E76:E78 E16 E24 E30 E35:E36 E40:E41 E46 E53 E62:E63 E71 E81 E85 E88 E91 E95 E98 E105:E109 E112:E116 E122:E182 E120 D118:E119 D121:E121 D120 E99:E10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Šilec-Hainš</dc:creator>
  <cp:lastModifiedBy>Renata Šilec-Hainš</cp:lastModifiedBy>
  <dcterms:created xsi:type="dcterms:W3CDTF">2023-11-07T10:47:55Z</dcterms:created>
  <dcterms:modified xsi:type="dcterms:W3CDTF">2024-11-22T14:08:33Z</dcterms:modified>
</cp:coreProperties>
</file>